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465" windowWidth="15480" windowHeight="10380"/>
  </bookViews>
  <sheets>
    <sheet name="дод.3" sheetId="6" r:id="rId1"/>
  </sheets>
  <definedNames>
    <definedName name="_xlnm.Print_Titles" localSheetId="0">дод.3!$D:$E,дод.3!$7:$7</definedName>
    <definedName name="_xlnm.Print_Area" localSheetId="0">дод.3!$A$1:$I$39</definedName>
  </definedNames>
  <calcPr calcId="162913" fullCalcOnLoad="1"/>
</workbook>
</file>

<file path=xl/calcChain.xml><?xml version="1.0" encoding="utf-8"?>
<calcChain xmlns="http://schemas.openxmlformats.org/spreadsheetml/2006/main">
  <c r="I27" i="6" l="1"/>
  <c r="I17" i="6"/>
  <c r="I16" i="6" s="1"/>
  <c r="I26" i="6"/>
  <c r="I25" i="6"/>
  <c r="I10" i="6"/>
  <c r="I9" i="6"/>
  <c r="I8" i="6"/>
  <c r="I14" i="6"/>
  <c r="I13" i="6"/>
  <c r="I12" i="6" s="1"/>
  <c r="I21" i="6"/>
  <c r="I20" i="6" s="1"/>
  <c r="I19" i="6" s="1"/>
  <c r="J14" i="6"/>
  <c r="J13" i="6"/>
  <c r="J12" i="6" s="1"/>
  <c r="J10" i="6"/>
  <c r="J9" i="6" s="1"/>
  <c r="J8" i="6" s="1"/>
  <c r="J21" i="6"/>
  <c r="J20" i="6" s="1"/>
  <c r="J19" i="6" s="1"/>
  <c r="J27" i="6"/>
  <c r="J26" i="6"/>
  <c r="J25" i="6" s="1"/>
  <c r="J30" i="6" l="1"/>
  <c r="I30" i="6"/>
  <c r="K31" i="6" s="1"/>
</calcChain>
</file>

<file path=xl/sharedStrings.xml><?xml version="1.0" encoding="utf-8"?>
<sst xmlns="http://schemas.openxmlformats.org/spreadsheetml/2006/main" count="52" uniqueCount="38">
  <si>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</si>
  <si>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</si>
  <si>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</si>
  <si>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</si>
  <si>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</si>
  <si>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</si>
  <si>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</si>
  <si>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грн.</t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</si>
  <si>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</si>
  <si>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t>Назва об’єктів відповідно  до проектно-кошторисної документації тощо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</si>
  <si>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</si>
  <si>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</si>
  <si>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</si>
  <si>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</si>
  <si>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</si>
  <si>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</si>
  <si>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Зміни до переліку об’єктів, видатки на які у 2017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</si>
  <si>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>Департамент житлово-комунального господарства міської ради</t>
  </si>
  <si>
    <t>Департамент містобудівного комплексу та земельних відносин міської ради</t>
  </si>
  <si>
    <t>Додаток 3</t>
  </si>
  <si>
    <t>до розпорядження Чернівецького міського голови</t>
  </si>
  <si>
    <t>0470</t>
  </si>
  <si>
    <t>Реалізація інвестиційних проектів</t>
  </si>
  <si>
    <t>Будівництво спортивного майданчику з штучним покриттям на вул. Надрічній</t>
  </si>
  <si>
    <t>Закупівля транспортних засобів спеціального призначення (каналопромивочна машина) для КП "Чернівціводоканал" (замовник КП "Чернівціводоканал")</t>
  </si>
  <si>
    <t>Завершення будівництва футбольного поля з синтетичним покриттям у м. Чернівці, на вул. Головній, 265</t>
  </si>
  <si>
    <t>Придбання ілососної машини для потреб КП "Чернівціводоканал" (замовник КП "Чернівціводоканал")</t>
  </si>
  <si>
    <t>Придбання вантажного автомобіля для потреб Чернівецького міського виробничого тресту зеленого господарства та протизсувних робіт (замовник Чернівецький міський виробничий трест зеленого господарства та протизсувних робіт)</t>
  </si>
  <si>
    <t>1060</t>
  </si>
  <si>
    <t>Грошова компенсація за належні для отримання жилі приміщення для сімей загиблих осіб, визначених абзацами 5-8 пункту 1 статті 10, а також для осіб з інвалідністю І-ІІ групи, визначених абзацами 11-14 частини другої статті 7 Закону України `Про статус ветеранів війни, гарантії їх соціального захисту'', та осіб, які втратили функціональні можливості нижніх кінцівок, інвалідність яких настала внаслдіок поранення, контузії, каліцтва або захворювання, одержаних під час безпосередньої участі в антитерористичній операції, та потребують поліпшення житлових умов</t>
  </si>
  <si>
    <t>Капітальні трансферти населенню</t>
  </si>
  <si>
    <t>Заступник міського голови з питань діяльності                                                  виконавчих органів міської ради</t>
  </si>
  <si>
    <t>О. Паскар</t>
  </si>
  <si>
    <t>Управління освіти міської ради</t>
  </si>
  <si>
    <t>Придбання обладнання і предметів довгострокового користування</t>
  </si>
  <si>
    <t>Управління по фізичній культурі та спорту міської ради</t>
  </si>
  <si>
    <t>Департамент праці та соціального захисту населення міської ради</t>
  </si>
  <si>
    <t>19.10.2017 № 512-р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</si>
</sst>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2" formatCode="#,##0.0"/>
    <numFmt numFmtId="210" formatCode="#,##0.00_р_."/>
  </numFmts>
  <fonts count="55" x14ac:knownFonts="1">
    <font>
      <sz val="10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charset val="1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color indexed="8"/>
      <name val="Times New Roman"/>
      <charset val="204"/>
    </font>
    <font>
      <b/>
      <sz val="12"/>
      <color indexed="8"/>
      <name val="Times New Roman"/>
      <charset val="204"/>
    </font>
    <font>
      <u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charset val="204"/>
    </font>
    <font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1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9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1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20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103">
    <xf numFmtId="0" fontId="0" fillId="0" borderId="0" xfId="0"/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49" fontId="25" fillId="0" borderId="7" xfId="0" applyNumberFormat="1" applyFont="1" applyBorder="1" applyAlignment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19" fillId="0" borderId="0" xfId="0" applyNumberFormat="1" applyFont="1" applyFill="1" applyAlignment="1" applyProtection="1">
      <alignment wrapText="1"/>
    </xf>
    <xf numFmtId="0" fontId="13" fillId="0" borderId="0" xfId="0" applyFont="1" applyFill="1" applyAlignment="1">
      <alignment wrapText="1"/>
    </xf>
    <xf numFmtId="0" fontId="24" fillId="0" borderId="8" xfId="0" applyNumberFormat="1" applyFont="1" applyFill="1" applyBorder="1" applyAlignment="1" applyProtection="1">
      <alignment horizontal="center" wrapText="1"/>
    </xf>
    <xf numFmtId="0" fontId="19" fillId="0" borderId="8" xfId="0" applyFont="1" applyFill="1" applyBorder="1" applyAlignment="1">
      <alignment horizontal="center" wrapText="1"/>
    </xf>
    <xf numFmtId="0" fontId="19" fillId="0" borderId="0" xfId="0" applyFont="1" applyFill="1" applyAlignment="1">
      <alignment wrapText="1"/>
    </xf>
    <xf numFmtId="0" fontId="13" fillId="0" borderId="0" xfId="0" applyNumberFormat="1" applyFont="1" applyFill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0" fillId="0" borderId="8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Alignment="1">
      <alignment wrapText="1"/>
    </xf>
    <xf numFmtId="0" fontId="34" fillId="0" borderId="0" xfId="0" applyFont="1" applyFill="1" applyAlignment="1">
      <alignment wrapText="1"/>
    </xf>
    <xf numFmtId="0" fontId="24" fillId="0" borderId="0" xfId="0" applyFont="1" applyFill="1" applyAlignment="1">
      <alignment wrapText="1"/>
    </xf>
    <xf numFmtId="0" fontId="34" fillId="0" borderId="7" xfId="0" applyFont="1" applyBorder="1" applyAlignment="1">
      <alignment horizontal="center" vertical="center" wrapText="1"/>
    </xf>
    <xf numFmtId="49" fontId="34" fillId="0" borderId="7" xfId="0" applyNumberFormat="1" applyFont="1" applyBorder="1" applyAlignment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wrapText="1"/>
    </xf>
    <xf numFmtId="0" fontId="24" fillId="0" borderId="0" xfId="0" applyFont="1" applyFill="1" applyBorder="1" applyAlignment="1">
      <alignment wrapText="1"/>
    </xf>
    <xf numFmtId="3" fontId="36" fillId="0" borderId="7" xfId="48" applyNumberFormat="1" applyFont="1" applyFill="1" applyBorder="1" applyAlignment="1">
      <alignment horizontal="right" vertical="center" wrapText="1"/>
    </xf>
    <xf numFmtId="3" fontId="28" fillId="0" borderId="7" xfId="48" applyNumberFormat="1" applyFont="1" applyFill="1" applyBorder="1" applyAlignment="1">
      <alignment horizontal="right" vertical="center" wrapText="1"/>
    </xf>
    <xf numFmtId="0" fontId="18" fillId="0" borderId="7" xfId="0" applyFont="1" applyBorder="1" applyAlignment="1">
      <alignment horizontal="center" vertical="center" wrapText="1"/>
    </xf>
    <xf numFmtId="0" fontId="34" fillId="24" borderId="7" xfId="0" applyFont="1" applyFill="1" applyBorder="1" applyAlignment="1">
      <alignment horizontal="center" vertical="center" wrapText="1"/>
    </xf>
    <xf numFmtId="49" fontId="34" fillId="24" borderId="7" xfId="0" applyNumberFormat="1" applyFont="1" applyFill="1" applyBorder="1" applyAlignment="1">
      <alignment horizontal="center" vertical="center" wrapText="1"/>
    </xf>
    <xf numFmtId="3" fontId="36" fillId="24" borderId="7" xfId="48" applyNumberFormat="1" applyFont="1" applyFill="1" applyBorder="1" applyAlignment="1">
      <alignment horizontal="right" vertical="center" wrapText="1"/>
    </xf>
    <xf numFmtId="0" fontId="24" fillId="25" borderId="7" xfId="0" applyFont="1" applyFill="1" applyBorder="1" applyAlignment="1">
      <alignment horizontal="center" vertical="center" wrapText="1"/>
    </xf>
    <xf numFmtId="49" fontId="24" fillId="25" borderId="7" xfId="0" applyNumberFormat="1" applyFont="1" applyFill="1" applyBorder="1" applyAlignment="1">
      <alignment horizontal="center" vertical="center" wrapText="1"/>
    </xf>
    <xf numFmtId="3" fontId="37" fillId="25" borderId="7" xfId="0" applyNumberFormat="1" applyFont="1" applyFill="1" applyBorder="1" applyAlignment="1">
      <alignment horizontal="right" vertical="center" wrapText="1"/>
    </xf>
    <xf numFmtId="0" fontId="38" fillId="25" borderId="7" xfId="0" applyFont="1" applyFill="1" applyBorder="1" applyAlignment="1">
      <alignment horizontal="center" vertical="center" wrapText="1"/>
    </xf>
    <xf numFmtId="3" fontId="37" fillId="25" borderId="7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vertical="center" wrapText="1"/>
    </xf>
    <xf numFmtId="0" fontId="19" fillId="26" borderId="0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wrapText="1"/>
    </xf>
    <xf numFmtId="0" fontId="40" fillId="0" borderId="0" xfId="0" applyNumberFormat="1" applyFont="1" applyFill="1" applyAlignment="1" applyProtection="1">
      <alignment horizontal="left" vertical="center" wrapText="1"/>
    </xf>
    <xf numFmtId="1" fontId="40" fillId="0" borderId="0" xfId="0" applyNumberFormat="1" applyFont="1" applyFill="1" applyAlignment="1" applyProtection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41" fillId="0" borderId="7" xfId="0" applyFont="1" applyBorder="1" applyAlignment="1">
      <alignment horizontal="center" vertical="center" wrapText="1"/>
    </xf>
    <xf numFmtId="192" fontId="42" fillId="24" borderId="7" xfId="48" applyNumberFormat="1" applyFont="1" applyFill="1" applyBorder="1" applyAlignment="1">
      <alignment horizontal="left" vertical="center" wrapText="1"/>
    </xf>
    <xf numFmtId="192" fontId="43" fillId="0" borderId="7" xfId="48" applyNumberFormat="1" applyFont="1" applyFill="1" applyBorder="1" applyAlignment="1">
      <alignment horizontal="left" vertical="center" wrapText="1"/>
    </xf>
    <xf numFmtId="192" fontId="42" fillId="0" borderId="7" xfId="48" applyNumberFormat="1" applyFont="1" applyFill="1" applyBorder="1" applyAlignment="1">
      <alignment horizontal="left" vertical="center" wrapText="1"/>
    </xf>
    <xf numFmtId="192" fontId="43" fillId="25" borderId="7" xfId="0" applyNumberFormat="1" applyFont="1" applyFill="1" applyBorder="1" applyAlignment="1">
      <alignment horizontal="left" vertical="center" wrapText="1"/>
    </xf>
    <xf numFmtId="0" fontId="41" fillId="0" borderId="0" xfId="0" applyNumberFormat="1" applyFont="1" applyFill="1" applyBorder="1" applyAlignment="1" applyProtection="1">
      <alignment horizontal="left" vertical="center" wrapText="1"/>
    </xf>
    <xf numFmtId="3" fontId="24" fillId="0" borderId="0" xfId="0" applyNumberFormat="1" applyFont="1" applyFill="1" applyBorder="1" applyAlignment="1" applyProtection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3" fontId="36" fillId="0" borderId="7" xfId="48" applyNumberFormat="1" applyFont="1" applyFill="1" applyBorder="1" applyAlignment="1">
      <alignment horizontal="center" vertical="center" wrapText="1"/>
    </xf>
    <xf numFmtId="192" fontId="35" fillId="0" borderId="7" xfId="48" applyNumberFormat="1" applyFont="1" applyFill="1" applyBorder="1" applyAlignment="1">
      <alignment horizontal="left" vertical="center" wrapText="1"/>
    </xf>
    <xf numFmtId="3" fontId="28" fillId="0" borderId="7" xfId="48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3" fontId="33" fillId="0" borderId="0" xfId="0" applyNumberFormat="1" applyFont="1" applyFill="1" applyAlignment="1">
      <alignment wrapText="1"/>
    </xf>
    <xf numFmtId="49" fontId="34" fillId="0" borderId="7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Fill="1" applyAlignment="1">
      <alignment wrapText="1"/>
    </xf>
    <xf numFmtId="3" fontId="35" fillId="24" borderId="7" xfId="48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9" fillId="26" borderId="0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3" fontId="35" fillId="0" borderId="7" xfId="48" applyNumberFormat="1" applyFont="1" applyFill="1" applyBorder="1" applyAlignment="1">
      <alignment horizontal="right" vertical="center" wrapText="1"/>
    </xf>
    <xf numFmtId="3" fontId="13" fillId="0" borderId="0" xfId="0" applyNumberFormat="1" applyFont="1" applyFill="1" applyAlignment="1">
      <alignment wrapText="1"/>
    </xf>
    <xf numFmtId="0" fontId="44" fillId="0" borderId="0" xfId="0" applyNumberFormat="1" applyFont="1" applyFill="1" applyAlignment="1" applyProtection="1">
      <alignment horizontal="left" vertical="center" wrapText="1"/>
    </xf>
    <xf numFmtId="0" fontId="25" fillId="0" borderId="7" xfId="0" applyNumberFormat="1" applyFont="1" applyFill="1" applyBorder="1" applyAlignment="1">
      <alignment horizontal="center" vertical="center" wrapText="1"/>
    </xf>
    <xf numFmtId="0" fontId="25" fillId="24" borderId="7" xfId="0" applyFont="1" applyFill="1" applyBorder="1" applyAlignment="1">
      <alignment horizontal="center" vertical="center" wrapText="1"/>
    </xf>
    <xf numFmtId="3" fontId="36" fillId="24" borderId="7" xfId="48" applyNumberFormat="1" applyFont="1" applyFill="1" applyBorder="1" applyAlignment="1">
      <alignment horizontal="center" vertical="center" wrapText="1"/>
    </xf>
    <xf numFmtId="192" fontId="36" fillId="24" borderId="7" xfId="48" applyNumberFormat="1" applyFont="1" applyFill="1" applyBorder="1" applyAlignment="1">
      <alignment horizontal="left" vertical="center" wrapText="1"/>
    </xf>
    <xf numFmtId="192" fontId="36" fillId="0" borderId="7" xfId="48" applyNumberFormat="1" applyFont="1" applyFill="1" applyBorder="1" applyAlignment="1">
      <alignment horizontal="left" vertical="center" wrapText="1"/>
    </xf>
    <xf numFmtId="0" fontId="24" fillId="24" borderId="7" xfId="0" applyFont="1" applyFill="1" applyBorder="1" applyAlignment="1">
      <alignment horizontal="center" vertical="center" wrapText="1"/>
    </xf>
    <xf numFmtId="49" fontId="24" fillId="24" borderId="7" xfId="0" applyNumberFormat="1" applyFont="1" applyFill="1" applyBorder="1" applyAlignment="1">
      <alignment horizontal="center" vertical="center" wrapText="1"/>
    </xf>
    <xf numFmtId="192" fontId="45" fillId="24" borderId="7" xfId="48" applyNumberFormat="1" applyFont="1" applyFill="1" applyBorder="1" applyAlignment="1">
      <alignment horizontal="left" vertical="center" wrapText="1"/>
    </xf>
    <xf numFmtId="192" fontId="45" fillId="24" borderId="7" xfId="48" applyNumberFormat="1" applyFont="1" applyFill="1" applyBorder="1" applyAlignment="1">
      <alignment horizontal="center" vertical="center" wrapText="1"/>
    </xf>
    <xf numFmtId="3" fontId="37" fillId="24" borderId="7" xfId="48" applyNumberFormat="1" applyFont="1" applyFill="1" applyBorder="1" applyAlignment="1">
      <alignment horizontal="right" vertical="center" wrapText="1"/>
    </xf>
    <xf numFmtId="210" fontId="46" fillId="0" borderId="0" xfId="0" applyNumberFormat="1" applyFont="1" applyFill="1" applyAlignment="1">
      <alignment wrapText="1"/>
    </xf>
    <xf numFmtId="0" fontId="46" fillId="0" borderId="0" xfId="0" applyFont="1" applyFill="1" applyAlignment="1">
      <alignment wrapText="1"/>
    </xf>
    <xf numFmtId="192" fontId="36" fillId="0" borderId="7" xfId="48" applyNumberFormat="1" applyFont="1" applyFill="1" applyBorder="1" applyAlignment="1">
      <alignment horizontal="center" vertical="center" wrapText="1"/>
    </xf>
    <xf numFmtId="210" fontId="34" fillId="0" borderId="0" xfId="0" applyNumberFormat="1" applyFont="1" applyFill="1" applyAlignment="1">
      <alignment wrapText="1"/>
    </xf>
    <xf numFmtId="192" fontId="28" fillId="0" borderId="7" xfId="48" applyNumberFormat="1" applyFont="1" applyFill="1" applyBorder="1" applyAlignment="1">
      <alignment horizontal="center" vertical="center" wrapText="1"/>
    </xf>
    <xf numFmtId="3" fontId="47" fillId="0" borderId="7" xfId="48" applyNumberFormat="1" applyFont="1" applyFill="1" applyBorder="1" applyAlignment="1">
      <alignment horizontal="right" vertical="center" wrapText="1"/>
    </xf>
    <xf numFmtId="210" fontId="1" fillId="0" borderId="0" xfId="0" applyNumberFormat="1" applyFont="1" applyFill="1" applyAlignment="1">
      <alignment wrapText="1"/>
    </xf>
    <xf numFmtId="0" fontId="48" fillId="0" borderId="7" xfId="0" applyFont="1" applyBorder="1" applyAlignment="1">
      <alignment horizontal="center" vertical="center" wrapText="1"/>
    </xf>
    <xf numFmtId="210" fontId="19" fillId="0" borderId="0" xfId="0" applyNumberFormat="1" applyFont="1" applyFill="1" applyAlignment="1">
      <alignment wrapText="1"/>
    </xf>
    <xf numFmtId="192" fontId="49" fillId="0" borderId="7" xfId="48" applyNumberFormat="1" applyFont="1" applyFill="1" applyBorder="1" applyAlignment="1">
      <alignment horizontal="center" vertical="center" wrapText="1"/>
    </xf>
    <xf numFmtId="0" fontId="50" fillId="0" borderId="7" xfId="0" quotePrefix="1" applyFont="1" applyBorder="1" applyAlignment="1">
      <alignment horizontal="center" vertical="center" wrapText="1"/>
    </xf>
    <xf numFmtId="2" fontId="50" fillId="0" borderId="7" xfId="0" quotePrefix="1" applyNumberFormat="1" applyFont="1" applyBorder="1" applyAlignment="1">
      <alignment horizontal="center" vertical="center" wrapText="1"/>
    </xf>
    <xf numFmtId="2" fontId="51" fillId="0" borderId="7" xfId="0" quotePrefix="1" applyNumberFormat="1" applyFont="1" applyBorder="1" applyAlignment="1">
      <alignment horizontal="center" vertical="center" wrapText="1"/>
    </xf>
    <xf numFmtId="192" fontId="52" fillId="0" borderId="7" xfId="48" applyNumberFormat="1" applyFont="1" applyFill="1" applyBorder="1" applyAlignment="1">
      <alignment horizontal="center" vertical="center" wrapText="1"/>
    </xf>
    <xf numFmtId="3" fontId="53" fillId="0" borderId="7" xfId="48" applyNumberFormat="1" applyFont="1" applyFill="1" applyBorder="1" applyAlignment="1">
      <alignment horizontal="right" vertical="center" wrapText="1"/>
    </xf>
    <xf numFmtId="210" fontId="54" fillId="0" borderId="0" xfId="0" applyNumberFormat="1" applyFont="1" applyFill="1" applyAlignment="1">
      <alignment wrapText="1"/>
    </xf>
    <xf numFmtId="0" fontId="54" fillId="0" borderId="0" xfId="0" applyFont="1" applyFill="1" applyAlignment="1">
      <alignment wrapText="1"/>
    </xf>
    <xf numFmtId="0" fontId="26" fillId="0" borderId="7" xfId="0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26" borderId="0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Alignment="1" applyProtection="1">
      <alignment horizontal="left" vertical="center" wrapText="1"/>
    </xf>
    <xf numFmtId="0" fontId="27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</cellXfs>
  <cellStyles count="6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view="pageBreakPreview" zoomScale="85" zoomScaleNormal="100" zoomScaleSheetLayoutView="9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H8" sqref="H8"/>
    </sheetView>
  </sheetViews>
  <sheetFormatPr defaultColWidth="9.1640625" defaultRowHeight="15.75" x14ac:dyDescent="0.2"/>
  <cols>
    <col min="1" max="1" width="12.33203125" style="6" customWidth="1"/>
    <col min="2" max="2" width="14.83203125" style="6" customWidth="1"/>
    <col min="3" max="3" width="12" style="6" customWidth="1"/>
    <col min="4" max="4" width="52" style="11" customWidth="1"/>
    <col min="5" max="5" width="67.1640625" style="40" customWidth="1"/>
    <col min="6" max="6" width="14.6640625" style="11" customWidth="1"/>
    <col min="7" max="7" width="13.5" style="11" customWidth="1"/>
    <col min="8" max="8" width="18.83203125" style="11" customWidth="1"/>
    <col min="9" max="9" width="19.83203125" style="11" customWidth="1"/>
    <col min="10" max="10" width="19.83203125" style="11" hidden="1" customWidth="1"/>
    <col min="11" max="11" width="31.1640625" style="7" customWidth="1"/>
    <col min="12" max="16384" width="9.1640625" style="7"/>
  </cols>
  <sheetData>
    <row r="1" spans="1:11" ht="18" customHeight="1" x14ac:dyDescent="0.2">
      <c r="F1" s="12"/>
      <c r="G1" s="12"/>
      <c r="H1" s="100" t="s">
        <v>19</v>
      </c>
      <c r="I1" s="100"/>
      <c r="J1" s="61"/>
    </row>
    <row r="2" spans="1:11" ht="32.25" customHeight="1" x14ac:dyDescent="0.2">
      <c r="E2" s="41"/>
      <c r="F2" s="5"/>
      <c r="G2" s="5"/>
      <c r="H2" s="100" t="s">
        <v>20</v>
      </c>
      <c r="I2" s="100"/>
      <c r="J2" s="61"/>
    </row>
    <row r="3" spans="1:11" ht="16.5" customHeight="1" x14ac:dyDescent="0.2">
      <c r="F3" s="5"/>
      <c r="G3" s="5"/>
      <c r="H3" s="100" t="s">
        <v>37</v>
      </c>
      <c r="I3" s="100"/>
      <c r="J3" s="61"/>
    </row>
    <row r="4" spans="1:11" ht="16.5" customHeight="1" x14ac:dyDescent="0.2">
      <c r="F4" s="5"/>
      <c r="G4" s="5"/>
      <c r="H4" s="65"/>
      <c r="I4" s="61"/>
      <c r="J4" s="61"/>
    </row>
    <row r="5" spans="1:11" ht="27.75" customHeight="1" x14ac:dyDescent="0.2">
      <c r="A5" s="101" t="s">
        <v>16</v>
      </c>
      <c r="B5" s="102"/>
      <c r="C5" s="102"/>
      <c r="D5" s="102"/>
      <c r="E5" s="102"/>
      <c r="F5" s="102"/>
      <c r="G5" s="102"/>
      <c r="H5" s="102"/>
      <c r="I5" s="102"/>
      <c r="J5" s="62"/>
    </row>
    <row r="6" spans="1:11" ht="21" customHeight="1" x14ac:dyDescent="0.3">
      <c r="A6" s="8"/>
      <c r="B6" s="9"/>
      <c r="C6" s="9"/>
      <c r="D6" s="13"/>
      <c r="E6" s="42"/>
      <c r="F6" s="14"/>
      <c r="G6" s="15"/>
      <c r="H6" s="14"/>
      <c r="I6" s="16" t="s">
        <v>7</v>
      </c>
      <c r="J6" s="16" t="s">
        <v>7</v>
      </c>
    </row>
    <row r="7" spans="1:11" ht="107.25" customHeight="1" x14ac:dyDescent="0.2">
      <c r="A7" s="1" t="s">
        <v>15</v>
      </c>
      <c r="B7" s="1" t="s">
        <v>8</v>
      </c>
      <c r="C7" s="1" t="s">
        <v>6</v>
      </c>
      <c r="D7" s="4" t="s">
        <v>5</v>
      </c>
      <c r="E7" s="43" t="s">
        <v>9</v>
      </c>
      <c r="F7" s="2" t="s">
        <v>1</v>
      </c>
      <c r="G7" s="27" t="s">
        <v>2</v>
      </c>
      <c r="H7" s="2" t="s">
        <v>3</v>
      </c>
      <c r="I7" s="2" t="s">
        <v>4</v>
      </c>
      <c r="J7" s="2" t="s">
        <v>4</v>
      </c>
    </row>
    <row r="8" spans="1:11" s="77" customFormat="1" ht="29.25" customHeight="1" x14ac:dyDescent="0.3">
      <c r="A8" s="71">
        <v>1000000</v>
      </c>
      <c r="B8" s="71"/>
      <c r="C8" s="72"/>
      <c r="D8" s="71" t="s">
        <v>33</v>
      </c>
      <c r="E8" s="73"/>
      <c r="F8" s="74"/>
      <c r="G8" s="74"/>
      <c r="H8" s="74"/>
      <c r="I8" s="75">
        <f>I9</f>
        <v>346250</v>
      </c>
      <c r="J8" s="75" t="e">
        <f>J9</f>
        <v>#REF!</v>
      </c>
      <c r="K8" s="76"/>
    </row>
    <row r="9" spans="1:11" s="18" customFormat="1" ht="26.25" customHeight="1" x14ac:dyDescent="0.25">
      <c r="A9" s="20">
        <v>1010000</v>
      </c>
      <c r="B9" s="20"/>
      <c r="C9" s="21"/>
      <c r="D9" s="20" t="s">
        <v>33</v>
      </c>
      <c r="E9" s="70"/>
      <c r="F9" s="78"/>
      <c r="G9" s="78"/>
      <c r="H9" s="78"/>
      <c r="I9" s="25">
        <f>SUM(I10)</f>
        <v>346250</v>
      </c>
      <c r="J9" s="25" t="e">
        <f>#REF!+J10+#REF!+#REF!+#REF!+#REF!</f>
        <v>#REF!</v>
      </c>
      <c r="K9" s="79"/>
    </row>
    <row r="10" spans="1:11" s="39" customFormat="1" ht="27" customHeight="1" x14ac:dyDescent="0.2">
      <c r="A10" s="2">
        <v>1016410</v>
      </c>
      <c r="B10" s="2">
        <v>6410</v>
      </c>
      <c r="C10" s="21" t="s">
        <v>21</v>
      </c>
      <c r="D10" s="50" t="s">
        <v>22</v>
      </c>
      <c r="E10" s="46"/>
      <c r="F10" s="80"/>
      <c r="G10" s="80"/>
      <c r="H10" s="80"/>
      <c r="I10" s="81">
        <f>SUM(I11:I11)</f>
        <v>346250</v>
      </c>
      <c r="J10" s="81">
        <f>SUM(J11:J11)</f>
        <v>48400</v>
      </c>
      <c r="K10" s="82"/>
    </row>
    <row r="11" spans="1:11" s="10" customFormat="1" ht="29.45" customHeight="1" x14ac:dyDescent="0.2">
      <c r="A11" s="93"/>
      <c r="B11" s="93"/>
      <c r="C11" s="94"/>
      <c r="D11" s="83"/>
      <c r="E11" s="46" t="s">
        <v>34</v>
      </c>
      <c r="F11" s="80"/>
      <c r="G11" s="80"/>
      <c r="H11" s="80"/>
      <c r="I11" s="26">
        <v>346250</v>
      </c>
      <c r="J11" s="26">
        <v>48400</v>
      </c>
      <c r="K11" s="84"/>
    </row>
    <row r="12" spans="1:11" s="77" customFormat="1" ht="39" customHeight="1" x14ac:dyDescent="0.3">
      <c r="A12" s="71">
        <v>1300000</v>
      </c>
      <c r="B12" s="71"/>
      <c r="C12" s="72"/>
      <c r="D12" s="71" t="s">
        <v>35</v>
      </c>
      <c r="E12" s="73"/>
      <c r="F12" s="74"/>
      <c r="G12" s="74"/>
      <c r="H12" s="74"/>
      <c r="I12" s="75">
        <f>I13</f>
        <v>543750</v>
      </c>
      <c r="J12" s="75" t="e">
        <f>J13</f>
        <v>#REF!</v>
      </c>
      <c r="K12" s="76"/>
    </row>
    <row r="13" spans="1:11" s="18" customFormat="1" ht="31.5" x14ac:dyDescent="0.25">
      <c r="A13" s="20">
        <v>1310000</v>
      </c>
      <c r="B13" s="20"/>
      <c r="C13" s="21"/>
      <c r="D13" s="20" t="s">
        <v>35</v>
      </c>
      <c r="E13" s="70"/>
      <c r="F13" s="78"/>
      <c r="G13" s="78"/>
      <c r="H13" s="78"/>
      <c r="I13" s="25">
        <f>SUM(I14)</f>
        <v>543750</v>
      </c>
      <c r="J13" s="25" t="e">
        <f>#REF!+#REF!+#REF!+J14+#REF!+#REF!</f>
        <v>#REF!</v>
      </c>
      <c r="K13" s="79"/>
    </row>
    <row r="14" spans="1:11" s="39" customFormat="1" ht="22.9" customHeight="1" x14ac:dyDescent="0.2">
      <c r="A14" s="2">
        <v>1316410</v>
      </c>
      <c r="B14" s="2">
        <v>6410</v>
      </c>
      <c r="C14" s="21" t="s">
        <v>21</v>
      </c>
      <c r="D14" s="50" t="s">
        <v>22</v>
      </c>
      <c r="E14" s="46"/>
      <c r="F14" s="85"/>
      <c r="G14" s="85"/>
      <c r="H14" s="85"/>
      <c r="I14" s="81">
        <f>SUM(I15)</f>
        <v>543750</v>
      </c>
      <c r="J14" s="81">
        <f>SUM(J15)</f>
        <v>0</v>
      </c>
      <c r="K14" s="82"/>
    </row>
    <row r="15" spans="1:11" s="92" customFormat="1" ht="31.9" customHeight="1" x14ac:dyDescent="0.2">
      <c r="A15" s="86"/>
      <c r="B15" s="86"/>
      <c r="C15" s="87"/>
      <c r="D15" s="88"/>
      <c r="E15" s="52" t="s">
        <v>34</v>
      </c>
      <c r="F15" s="89"/>
      <c r="G15" s="89"/>
      <c r="H15" s="89"/>
      <c r="I15" s="26">
        <v>543750</v>
      </c>
      <c r="J15" s="90"/>
      <c r="K15" s="91"/>
    </row>
    <row r="16" spans="1:11" s="18" customFormat="1" ht="40.9" customHeight="1" x14ac:dyDescent="0.25">
      <c r="A16" s="71">
        <v>1500000</v>
      </c>
      <c r="B16" s="67"/>
      <c r="C16" s="29"/>
      <c r="D16" s="28" t="s">
        <v>36</v>
      </c>
      <c r="E16" s="69"/>
      <c r="F16" s="68"/>
      <c r="G16" s="68"/>
      <c r="H16" s="68"/>
      <c r="I16" s="30">
        <f>I17</f>
        <v>3594885</v>
      </c>
      <c r="J16" s="25"/>
    </row>
    <row r="17" spans="1:16" s="18" customFormat="1" ht="38.450000000000003" customHeight="1" x14ac:dyDescent="0.25">
      <c r="A17" s="50">
        <v>1510000</v>
      </c>
      <c r="B17" s="54"/>
      <c r="C17" s="56"/>
      <c r="D17" s="50" t="s">
        <v>36</v>
      </c>
      <c r="E17" s="70"/>
      <c r="F17" s="51"/>
      <c r="G17" s="51"/>
      <c r="H17" s="51"/>
      <c r="I17" s="25">
        <f>I18</f>
        <v>3594885</v>
      </c>
      <c r="J17" s="25"/>
    </row>
    <row r="18" spans="1:16" s="39" customFormat="1" ht="190.9" customHeight="1" x14ac:dyDescent="0.2">
      <c r="A18" s="54">
        <v>1513250</v>
      </c>
      <c r="B18" s="2">
        <v>3250</v>
      </c>
      <c r="C18" s="3" t="s">
        <v>28</v>
      </c>
      <c r="D18" s="66" t="s">
        <v>29</v>
      </c>
      <c r="E18" s="46" t="s">
        <v>30</v>
      </c>
      <c r="F18" s="53"/>
      <c r="G18" s="53"/>
      <c r="H18" s="53"/>
      <c r="I18" s="26">
        <v>3594885</v>
      </c>
      <c r="J18" s="26">
        <v>976291</v>
      </c>
    </row>
    <row r="19" spans="1:16" s="17" customFormat="1" ht="31.5" x14ac:dyDescent="0.25">
      <c r="A19" s="71">
        <v>4000000</v>
      </c>
      <c r="B19" s="28"/>
      <c r="C19" s="29"/>
      <c r="D19" s="28" t="s">
        <v>17</v>
      </c>
      <c r="E19" s="44"/>
      <c r="F19" s="58"/>
      <c r="G19" s="58"/>
      <c r="H19" s="58"/>
      <c r="I19" s="30">
        <f>I20</f>
        <v>10110000</v>
      </c>
      <c r="J19" s="30" t="e">
        <f>J20</f>
        <v>#REF!</v>
      </c>
      <c r="K19" s="55"/>
    </row>
    <row r="20" spans="1:16" s="18" customFormat="1" ht="31.5" x14ac:dyDescent="0.25">
      <c r="A20" s="50">
        <v>4010000</v>
      </c>
      <c r="B20" s="20"/>
      <c r="C20" s="21"/>
      <c r="D20" s="20" t="s">
        <v>17</v>
      </c>
      <c r="E20" s="45"/>
      <c r="F20" s="51"/>
      <c r="G20" s="51"/>
      <c r="H20" s="51"/>
      <c r="I20" s="25">
        <f>I21</f>
        <v>10110000</v>
      </c>
      <c r="J20" s="25" t="e">
        <f>#REF!+#REF!+#REF!+J21+#REF!+#REF!</f>
        <v>#REF!</v>
      </c>
    </row>
    <row r="21" spans="1:16" s="17" customFormat="1" ht="27.6" customHeight="1" x14ac:dyDescent="0.25">
      <c r="A21" s="50">
        <v>4016410</v>
      </c>
      <c r="B21" s="2">
        <v>6410</v>
      </c>
      <c r="C21" s="21" t="s">
        <v>21</v>
      </c>
      <c r="D21" s="50" t="s">
        <v>22</v>
      </c>
      <c r="E21" s="46"/>
      <c r="F21" s="51"/>
      <c r="G21" s="51"/>
      <c r="H21" s="51"/>
      <c r="I21" s="25">
        <f>SUM(I22:I24)</f>
        <v>10110000</v>
      </c>
      <c r="J21" s="25" t="e">
        <f>SUM(#REF!)</f>
        <v>#REF!</v>
      </c>
    </row>
    <row r="22" spans="1:16" s="17" customFormat="1" ht="36.75" customHeight="1" x14ac:dyDescent="0.25">
      <c r="A22" s="50"/>
      <c r="B22" s="2"/>
      <c r="C22" s="21"/>
      <c r="D22" s="50"/>
      <c r="E22" s="46" t="s">
        <v>26</v>
      </c>
      <c r="F22" s="51"/>
      <c r="G22" s="51"/>
      <c r="H22" s="51"/>
      <c r="I22" s="63">
        <v>2610000</v>
      </c>
      <c r="J22" s="25"/>
    </row>
    <row r="23" spans="1:16" s="17" customFormat="1" ht="70.900000000000006" customHeight="1" x14ac:dyDescent="0.25">
      <c r="A23" s="50"/>
      <c r="B23" s="2"/>
      <c r="C23" s="21"/>
      <c r="D23" s="50"/>
      <c r="E23" s="46" t="s">
        <v>27</v>
      </c>
      <c r="F23" s="51"/>
      <c r="G23" s="51"/>
      <c r="H23" s="51"/>
      <c r="I23" s="63">
        <v>1500000</v>
      </c>
      <c r="J23" s="25"/>
    </row>
    <row r="24" spans="1:16" s="17" customFormat="1" ht="55.9" customHeight="1" x14ac:dyDescent="0.25">
      <c r="A24" s="50"/>
      <c r="B24" s="2"/>
      <c r="C24" s="21"/>
      <c r="D24" s="50"/>
      <c r="E24" s="46" t="s">
        <v>24</v>
      </c>
      <c r="F24" s="51"/>
      <c r="G24" s="51"/>
      <c r="H24" s="51"/>
      <c r="I24" s="63">
        <v>6000000</v>
      </c>
      <c r="J24" s="25"/>
    </row>
    <row r="25" spans="1:16" s="17" customFormat="1" ht="31.5" x14ac:dyDescent="0.25">
      <c r="A25" s="28">
        <v>4800000</v>
      </c>
      <c r="B25" s="28"/>
      <c r="C25" s="29"/>
      <c r="D25" s="28" t="s">
        <v>18</v>
      </c>
      <c r="E25" s="44"/>
      <c r="F25" s="58"/>
      <c r="G25" s="58"/>
      <c r="H25" s="58"/>
      <c r="I25" s="30">
        <f>I26</f>
        <v>4500000</v>
      </c>
      <c r="J25" s="30" t="e">
        <f>J26</f>
        <v>#REF!</v>
      </c>
      <c r="K25" s="55"/>
    </row>
    <row r="26" spans="1:16" s="18" customFormat="1" ht="31.5" x14ac:dyDescent="0.25">
      <c r="A26" s="50">
        <v>4810000</v>
      </c>
      <c r="B26" s="50"/>
      <c r="C26" s="56"/>
      <c r="D26" s="50" t="s">
        <v>18</v>
      </c>
      <c r="E26" s="45"/>
      <c r="F26" s="51"/>
      <c r="G26" s="51"/>
      <c r="H26" s="51"/>
      <c r="I26" s="25">
        <f>I27</f>
        <v>4500000</v>
      </c>
      <c r="J26" s="25" t="e">
        <f>#REF!+J27+#REF!+#REF!+#REF!+#REF!</f>
        <v>#REF!</v>
      </c>
      <c r="K26" s="57"/>
    </row>
    <row r="27" spans="1:16" s="17" customFormat="1" ht="25.15" customHeight="1" x14ac:dyDescent="0.25">
      <c r="A27" s="50">
        <v>4816410</v>
      </c>
      <c r="B27" s="2">
        <v>6410</v>
      </c>
      <c r="C27" s="21" t="s">
        <v>21</v>
      </c>
      <c r="D27" s="50" t="s">
        <v>22</v>
      </c>
      <c r="E27" s="52"/>
      <c r="F27" s="51"/>
      <c r="G27" s="51"/>
      <c r="H27" s="51"/>
      <c r="I27" s="25">
        <f>SUM(I28:I29)</f>
        <v>4500000</v>
      </c>
      <c r="J27" s="25">
        <f>SUM(J18:J18)</f>
        <v>976291</v>
      </c>
    </row>
    <row r="28" spans="1:16" s="17" customFormat="1" ht="35.25" customHeight="1" x14ac:dyDescent="0.25">
      <c r="A28" s="50"/>
      <c r="B28" s="2"/>
      <c r="C28" s="21"/>
      <c r="D28" s="50"/>
      <c r="E28" s="52" t="s">
        <v>23</v>
      </c>
      <c r="F28" s="51"/>
      <c r="G28" s="51"/>
      <c r="H28" s="51"/>
      <c r="I28" s="63">
        <v>500000</v>
      </c>
      <c r="J28" s="25"/>
    </row>
    <row r="29" spans="1:16" s="17" customFormat="1" ht="41.45" customHeight="1" x14ac:dyDescent="0.25">
      <c r="A29" s="50"/>
      <c r="B29" s="2"/>
      <c r="C29" s="21"/>
      <c r="D29" s="50"/>
      <c r="E29" s="52" t="s">
        <v>25</v>
      </c>
      <c r="F29" s="51"/>
      <c r="G29" s="51"/>
      <c r="H29" s="51"/>
      <c r="I29" s="63">
        <v>4000000</v>
      </c>
      <c r="J29" s="25"/>
    </row>
    <row r="30" spans="1:16" s="19" customFormat="1" ht="33" customHeight="1" x14ac:dyDescent="0.3">
      <c r="A30" s="31"/>
      <c r="B30" s="31"/>
      <c r="C30" s="32"/>
      <c r="D30" s="34" t="s">
        <v>0</v>
      </c>
      <c r="E30" s="47"/>
      <c r="F30" s="35"/>
      <c r="G30" s="35"/>
      <c r="H30" s="35"/>
      <c r="I30" s="33">
        <f>I8+I12+I25+I19+I16</f>
        <v>19094885</v>
      </c>
      <c r="J30" s="33" t="e">
        <f>J19+J25+#REF!+#REF!+#REF!+#REF!+#REF!+#REF!+#REF!</f>
        <v>#REF!</v>
      </c>
      <c r="K30" s="19">
        <v>15500000</v>
      </c>
    </row>
    <row r="31" spans="1:16" x14ac:dyDescent="0.2">
      <c r="K31" s="64">
        <f>K30-I30</f>
        <v>-3594885</v>
      </c>
    </row>
    <row r="32" spans="1:16" s="39" customFormat="1" ht="27" customHeight="1" x14ac:dyDescent="0.2">
      <c r="A32" s="96" t="s">
        <v>10</v>
      </c>
      <c r="B32" s="96"/>
      <c r="C32" s="96"/>
      <c r="D32" s="96"/>
      <c r="E32" s="96"/>
      <c r="F32" s="96"/>
      <c r="G32" s="96"/>
      <c r="H32" s="96"/>
      <c r="I32" s="96"/>
      <c r="J32" s="59"/>
      <c r="K32" s="10"/>
      <c r="L32" s="10"/>
      <c r="M32" s="10"/>
      <c r="N32" s="10"/>
      <c r="O32" s="10"/>
      <c r="P32" s="10"/>
    </row>
    <row r="33" spans="1:16" s="39" customFormat="1" ht="15.75" customHeight="1" x14ac:dyDescent="0.2">
      <c r="A33" s="98" t="s">
        <v>11</v>
      </c>
      <c r="B33" s="98"/>
      <c r="C33" s="98"/>
      <c r="D33" s="98"/>
      <c r="E33" s="98"/>
      <c r="F33" s="98"/>
      <c r="G33" s="98"/>
      <c r="H33" s="98"/>
      <c r="I33" s="98"/>
      <c r="J33" s="36"/>
      <c r="K33" s="37"/>
      <c r="L33" s="37"/>
      <c r="M33" s="37"/>
      <c r="N33" s="37"/>
      <c r="O33" s="37"/>
      <c r="P33" s="37"/>
    </row>
    <row r="34" spans="1:16" s="39" customFormat="1" ht="12" customHeight="1" x14ac:dyDescent="0.2">
      <c r="A34" s="99" t="s">
        <v>12</v>
      </c>
      <c r="B34" s="99"/>
      <c r="C34" s="99"/>
      <c r="D34" s="99"/>
      <c r="E34" s="99"/>
      <c r="F34" s="99"/>
      <c r="G34" s="99"/>
      <c r="H34" s="99"/>
      <c r="I34" s="99"/>
      <c r="J34" s="60"/>
      <c r="K34" s="38"/>
      <c r="L34" s="38"/>
      <c r="M34" s="38"/>
      <c r="N34" s="38"/>
      <c r="O34" s="38"/>
      <c r="P34" s="38"/>
    </row>
    <row r="35" spans="1:16" s="39" customFormat="1" ht="27.75" customHeight="1" x14ac:dyDescent="0.2">
      <c r="A35" s="98" t="s">
        <v>13</v>
      </c>
      <c r="B35" s="98"/>
      <c r="C35" s="98"/>
      <c r="D35" s="98"/>
      <c r="E35" s="98"/>
      <c r="F35" s="98"/>
      <c r="G35" s="98"/>
      <c r="H35" s="98"/>
      <c r="I35" s="98"/>
      <c r="J35" s="36"/>
      <c r="K35" s="36"/>
      <c r="L35" s="36"/>
      <c r="M35" s="36"/>
      <c r="N35" s="36"/>
      <c r="O35" s="36"/>
      <c r="P35" s="36"/>
    </row>
    <row r="36" spans="1:16" s="39" customFormat="1" ht="17.25" customHeight="1" x14ac:dyDescent="0.2">
      <c r="A36" s="99" t="s">
        <v>14</v>
      </c>
      <c r="B36" s="99"/>
      <c r="C36" s="99"/>
      <c r="D36" s="99"/>
      <c r="E36" s="99"/>
      <c r="F36" s="99"/>
      <c r="G36" s="99"/>
      <c r="H36" s="99"/>
      <c r="I36" s="99"/>
      <c r="J36" s="60"/>
      <c r="K36" s="38"/>
      <c r="L36" s="38"/>
      <c r="M36" s="38"/>
      <c r="N36" s="38"/>
      <c r="O36" s="38"/>
      <c r="P36" s="38"/>
    </row>
    <row r="37" spans="1:16" s="39" customFormat="1" ht="17.25" customHeight="1" x14ac:dyDescent="0.2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38"/>
      <c r="L37" s="38"/>
      <c r="M37" s="38"/>
      <c r="N37" s="38"/>
      <c r="O37" s="38"/>
      <c r="P37" s="38"/>
    </row>
    <row r="39" spans="1:16" s="24" customFormat="1" ht="32.25" customHeight="1" x14ac:dyDescent="0.3">
      <c r="A39" s="97" t="s">
        <v>31</v>
      </c>
      <c r="B39" s="97"/>
      <c r="C39" s="97"/>
      <c r="D39" s="97"/>
      <c r="E39" s="48"/>
      <c r="F39" s="22"/>
      <c r="G39" s="95" t="s">
        <v>32</v>
      </c>
      <c r="H39" s="95"/>
      <c r="I39" s="22"/>
      <c r="J39" s="22"/>
    </row>
    <row r="40" spans="1:16" s="24" customFormat="1" ht="32.25" customHeight="1" x14ac:dyDescent="0.3">
      <c r="A40" s="23"/>
      <c r="B40" s="23"/>
      <c r="C40" s="23"/>
      <c r="D40" s="22"/>
      <c r="E40" s="48"/>
      <c r="F40" s="22"/>
      <c r="G40" s="22"/>
      <c r="H40" s="22"/>
      <c r="I40" s="22"/>
      <c r="J40" s="22"/>
    </row>
    <row r="41" spans="1:16" s="24" customFormat="1" ht="32.25" customHeight="1" x14ac:dyDescent="0.3">
      <c r="A41" s="23"/>
      <c r="B41" s="23"/>
      <c r="C41" s="23"/>
      <c r="D41" s="22"/>
      <c r="E41" s="48"/>
      <c r="F41" s="22"/>
      <c r="G41" s="22"/>
      <c r="H41" s="22"/>
      <c r="I41" s="49"/>
      <c r="J41" s="49"/>
    </row>
    <row r="42" spans="1:16" s="24" customFormat="1" ht="32.25" customHeight="1" x14ac:dyDescent="0.3">
      <c r="A42" s="23"/>
      <c r="B42" s="23"/>
      <c r="C42" s="23"/>
      <c r="D42" s="22"/>
      <c r="E42" s="48"/>
      <c r="F42" s="22"/>
      <c r="G42" s="22"/>
      <c r="H42" s="22"/>
      <c r="I42" s="22"/>
      <c r="J42" s="22"/>
    </row>
    <row r="43" spans="1:16" s="24" customFormat="1" ht="32.25" customHeight="1" x14ac:dyDescent="0.3">
      <c r="A43" s="23"/>
      <c r="B43" s="23"/>
      <c r="C43" s="23"/>
      <c r="D43" s="22"/>
      <c r="E43" s="48"/>
      <c r="F43" s="22"/>
      <c r="G43" s="22"/>
      <c r="H43" s="22"/>
      <c r="I43" s="22"/>
      <c r="J43" s="22"/>
    </row>
    <row r="44" spans="1:16" s="24" customFormat="1" ht="32.25" customHeight="1" x14ac:dyDescent="0.3">
      <c r="A44" s="23"/>
      <c r="B44" s="23"/>
      <c r="C44" s="23"/>
      <c r="D44" s="22"/>
      <c r="E44" s="48"/>
      <c r="F44" s="22"/>
      <c r="G44" s="22"/>
      <c r="H44" s="22"/>
      <c r="I44" s="22"/>
      <c r="J44" s="22"/>
    </row>
  </sheetData>
  <mergeCells count="11">
    <mergeCell ref="H3:I3"/>
    <mergeCell ref="A5:I5"/>
    <mergeCell ref="H1:I1"/>
    <mergeCell ref="H2:I2"/>
    <mergeCell ref="G39:H39"/>
    <mergeCell ref="A32:I32"/>
    <mergeCell ref="A39:D39"/>
    <mergeCell ref="A33:I33"/>
    <mergeCell ref="A34:I34"/>
    <mergeCell ref="A35:I35"/>
    <mergeCell ref="A36:I36"/>
  </mergeCells>
  <phoneticPr fontId="22" type="noConversion"/>
  <printOptions horizontalCentered="1"/>
  <pageMargins left="0.19685039370078741" right="0" top="0.94488188976377963" bottom="0.31496062992125984" header="0" footer="0.19685039370078741"/>
  <pageSetup paperSize="9" scale="68" fitToHeight="2" orientation="landscape" r:id="rId1"/>
  <headerFooter alignWithMargins="0">
    <oddFooter>&amp;R&amp;P</oddFooter>
  </headerFooter>
  <rowBreaks count="1" manualBreakCount="1">
    <brk id="18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293F9AE-8659-4CF6-AB99-08F841FB732C}">
  <ds:schemaRefs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дод.3</vt:lpstr>
      <vt:lpstr>дод.3!Заголовки_для_печати</vt:lpstr>
      <vt:lpstr>дод.3!Область_печати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2017-10-25T07:19:45Z</cp:lastPrinted>
  <dcterms:created xsi:type="dcterms:W3CDTF">2014-01-17T10:52:16Z</dcterms:created>
  <dcterms:modified xsi:type="dcterms:W3CDTF">2017-10-26T13:18:26Z</dcterms:modified>
</cp:coreProperties>
</file>