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520" windowHeight="11640" activeTab="10"/>
  </bookViews>
  <sheets>
    <sheet name="8" sheetId="1" r:id="rId1"/>
    <sheet name="9" sheetId="2" r:id="rId2"/>
    <sheet name="10" sheetId="4" r:id="rId3"/>
    <sheet name="11" sheetId="5" r:id="rId4"/>
    <sheet name="12" sheetId="12" r:id="rId5"/>
    <sheet name="13" sheetId="6" r:id="rId6"/>
    <sheet name="14" sheetId="7" r:id="rId7"/>
    <sheet name="15" sheetId="8" r:id="rId8"/>
    <sheet name="16" sheetId="13" r:id="rId9"/>
    <sheet name="17" sheetId="14" r:id="rId10"/>
    <sheet name="18" sheetId="15" r:id="rId11"/>
    <sheet name="19" sheetId="9" r:id="rId12"/>
    <sheet name="20" sheetId="11" r:id="rId13"/>
    <sheet name="Лист1" sheetId="16" r:id="rId14"/>
  </sheets>
  <definedNames>
    <definedName name="_xlnm.Print_Titles" localSheetId="2">'10'!$4:$4</definedName>
    <definedName name="_xlnm.Print_Titles" localSheetId="3">'11'!$4:$4</definedName>
    <definedName name="_xlnm.Print_Titles" localSheetId="4">'12'!$4:$4</definedName>
    <definedName name="_xlnm.Print_Titles" localSheetId="5">'13'!$4:$4</definedName>
    <definedName name="_xlnm.Print_Titles" localSheetId="6">'14'!$4:$4</definedName>
    <definedName name="_xlnm.Print_Titles" localSheetId="7">'15'!$4:$4</definedName>
    <definedName name="_xlnm.Print_Titles" localSheetId="8">'16'!$4:$4</definedName>
    <definedName name="_xlnm.Print_Titles" localSheetId="9">'17'!$4:$4</definedName>
    <definedName name="_xlnm.Print_Titles" localSheetId="10">'18'!$4:$4</definedName>
    <definedName name="_xlnm.Print_Titles" localSheetId="11">'19'!$4:$4</definedName>
    <definedName name="_xlnm.Print_Titles" localSheetId="12">'20'!$4:$4</definedName>
    <definedName name="_xlnm.Print_Titles" localSheetId="0">'8'!$4:$4</definedName>
    <definedName name="_xlnm.Print_Titles" localSheetId="1">'9'!$4:$4</definedName>
    <definedName name="_xlnm.Print_Area" localSheetId="5">'13'!$A$1:$M$18</definedName>
    <definedName name="_xlnm.Print_Area" localSheetId="6">'14'!$A$1:$J$18</definedName>
    <definedName name="_xlnm.Print_Area" localSheetId="7">'15'!$A$1:$J$18</definedName>
    <definedName name="_xlnm.Print_Area" localSheetId="8">'16'!$A$1:$J$20</definedName>
    <definedName name="_xlnm.Print_Area" localSheetId="9">'17'!$A$1:$J$18</definedName>
    <definedName name="_xlnm.Print_Area" localSheetId="10">'18'!$A$1:$J$28</definedName>
    <definedName name="_xlnm.Print_Area" localSheetId="11">'19'!$A$1:$J$26</definedName>
    <definedName name="_xlnm.Print_Area" localSheetId="12">'20'!$A$1:$L$18</definedName>
    <definedName name="_xlnm.Print_Area" localSheetId="0">'8'!$A$1:$K$19</definedName>
    <definedName name="_xlnm.Print_Area" localSheetId="1">'9'!$A$1:$K$18</definedName>
  </definedNames>
  <calcPr calcId="162913"/>
</workbook>
</file>

<file path=xl/calcChain.xml><?xml version="1.0" encoding="utf-8"?>
<calcChain xmlns="http://schemas.openxmlformats.org/spreadsheetml/2006/main">
  <c r="H7" i="1" l="1"/>
  <c r="J7" i="1"/>
  <c r="I16" i="15"/>
  <c r="G16" i="15"/>
  <c r="I6" i="14"/>
  <c r="G6" i="14"/>
  <c r="I8" i="13"/>
  <c r="G8" i="13"/>
</calcChain>
</file>

<file path=xl/sharedStrings.xml><?xml version="1.0" encoding="utf-8"?>
<sst xmlns="http://schemas.openxmlformats.org/spreadsheetml/2006/main" count="548" uniqueCount="122">
  <si>
    <t>№ з/п</t>
  </si>
  <si>
    <t>Матеріал</t>
  </si>
  <si>
    <t>Діаметр, мм</t>
  </si>
  <si>
    <t>Виробник</t>
  </si>
  <si>
    <t>Постачальник</t>
  </si>
  <si>
    <t>Товщина стінок,
мм</t>
  </si>
  <si>
    <t>Марка</t>
  </si>
  <si>
    <t xml:space="preserve"> Виробник</t>
  </si>
  <si>
    <t>Продуктивність,
куб. м/год</t>
  </si>
  <si>
    <t>Тиск,
м</t>
  </si>
  <si>
    <t>Потужність двигуна,
кВт</t>
  </si>
  <si>
    <t>Кількість,
од.</t>
  </si>
  <si>
    <t>Ціна за од.,
грн 
(без ПДВ)</t>
  </si>
  <si>
    <t>Клас</t>
  </si>
  <si>
    <t>Діаметр,
мм</t>
  </si>
  <si>
    <t>Вартість,
тис. грн
(без ПДВ)</t>
  </si>
  <si>
    <t>Технічні характеристики</t>
  </si>
  <si>
    <t>Вид</t>
  </si>
  <si>
    <t>Модель</t>
  </si>
  <si>
    <t>Вартість,
 тис. грн
(без ПДВ)</t>
  </si>
  <si>
    <t>Підсумок</t>
  </si>
  <si>
    <t>Додаток 10  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</si>
  <si>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r>
      <t xml:space="preserve">Вид дистанційної передачі даних
</t>
    </r>
    <r>
      <rPr>
        <i/>
        <sz val="12"/>
        <color theme="1"/>
        <rFont val="Times New Roman"/>
        <family val="1"/>
        <charset val="204"/>
      </rPr>
      <t>(за наявності)</t>
    </r>
  </si>
  <si>
    <t>Додаток 15  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</si>
  <si>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19 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</si>
  <si>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Марка
(шасі)</t>
  </si>
  <si>
    <t>__________</t>
  </si>
  <si>
    <t>(посадова особа ліцензіата)</t>
  </si>
  <si>
    <t>(підпис)</t>
  </si>
  <si>
    <t>(прізвище, ім’я, по батькові)</t>
  </si>
  <si>
    <t>(посада відповідального виконавця)</t>
  </si>
  <si>
    <t>Додаток 8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</si>
  <si>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Ліцензіат</t>
  </si>
  <si>
    <t>Додаток 9 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</si>
  <si>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11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</si>
  <si>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12 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</si>
  <si>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14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</si>
  <si>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16 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</si>
  <si>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17 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</si>
  <si>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18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</si>
  <si>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20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</si>
  <si>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13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</si>
  <si>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У цінах на дату, 
дд.мм.рррр</t>
  </si>
  <si>
    <r>
      <t xml:space="preserve">Призначення
</t>
    </r>
    <r>
      <rPr>
        <i/>
        <sz val="12"/>
        <color theme="1"/>
        <rFont val="Times New Roman"/>
        <family val="1"/>
        <charset val="204"/>
      </rPr>
      <t xml:space="preserve"> (вказати:
технологічний ВП,
технологічний ВВ)</t>
    </r>
  </si>
  <si>
    <t>Довжина,
 м</t>
  </si>
  <si>
    <t>Ціна,
грн/м
(без ПДВ)</t>
  </si>
  <si>
    <t xml:space="preserve">Інформація
 щодо планових витрат на придбання водопровідних труб (враховані в інвестиційній програмі на 2020 рік)   </t>
  </si>
  <si>
    <t>КП "Чернівціводоканал"</t>
  </si>
  <si>
    <t xml:space="preserve">Інформація
 щодо планових витрат на придбання каналізаційних труб (враховані в інвестиційній програмі на 2020 рік)   </t>
  </si>
  <si>
    <t xml:space="preserve">Інформація
 щодо планових витрат на придбання насосного обладнання з водопостачання (враховані в інвестиційній програмі на 2020 рік)   </t>
  </si>
  <si>
    <t xml:space="preserve">Інформація
 щодо планових витрат на придбання насосного обладнання з водовідведення (враховані в інвестиційній програмі на 2020 рік)   </t>
  </si>
  <si>
    <t xml:space="preserve">Інформація
 щодо планових витрат на придбання вузлів комерційного обліку (враховані в інвестиційній програмі на 2020 рік)   </t>
  </si>
  <si>
    <t xml:space="preserve">Інформація
 щодо планових витрат на придбання лічильників технологічного обліку з водопостачання та водовідведення
 (враховані в інвестиційній програмі на 2020 рік)   </t>
  </si>
  <si>
    <t xml:space="preserve">Інформація
 щодо планових витрат на придбання перетворювача частоти струму з водопостачання 
 (враховані в інвестиційній програмі на 2020 рік)   </t>
  </si>
  <si>
    <t xml:space="preserve">Інформація
 щодо планових витрат на придбання перетворювача частоти струму з водовідведення 
 (враховані в інвестиційній програмі на 2020 рік)   </t>
  </si>
  <si>
    <t xml:space="preserve">Інформація
 щодо планових витрат на придбання запірної арматури 
 (враховані в інвестиційній програмі на 2020 рік)   </t>
  </si>
  <si>
    <t xml:space="preserve">Інформація
 щодо планових витрат на придбання силового обладнання 
 (враховані в інвестиційній програмі на 2020 рік)   </t>
  </si>
  <si>
    <t xml:space="preserve">Інформація
 щодо планових витрат на придбання лабораторного обладнання 
 (враховані в інвестиційній програмі на 2020 рік)   </t>
  </si>
  <si>
    <t xml:space="preserve">Інформація
 щодо планових витрат на придбання спеціального обладнання 
 (враховані в інвестиційній програмі на2020 рік)   </t>
  </si>
  <si>
    <t xml:space="preserve">Інформація
 щодо планових витрат на придбання спеціальної техніки 
 (враховані в інвестиційній програмі на 2020 рік)   </t>
  </si>
  <si>
    <r>
      <t>_______</t>
    </r>
    <r>
      <rPr>
        <b/>
        <u/>
        <sz val="10"/>
        <rFont val="Times New Roman"/>
        <family val="1"/>
        <charset val="204"/>
      </rPr>
      <t>Начальник КП "Чернівціводоканал"</t>
    </r>
    <r>
      <rPr>
        <sz val="10"/>
        <rFont val="Times New Roman"/>
        <family val="1"/>
        <charset val="204"/>
      </rPr>
      <t>_______</t>
    </r>
  </si>
  <si>
    <r>
      <t>________</t>
    </r>
    <r>
      <rPr>
        <b/>
        <u/>
        <sz val="10"/>
        <rFont val="Times New Roman"/>
        <family val="1"/>
        <charset val="204"/>
      </rPr>
      <t>Головний бухгалтер</t>
    </r>
  </si>
  <si>
    <r>
      <t>_</t>
    </r>
    <r>
      <rPr>
        <b/>
        <u/>
        <sz val="12"/>
        <rFont val="Times New Roman"/>
        <family val="1"/>
        <charset val="204"/>
      </rPr>
      <t>_Л.І.Іванюк__</t>
    </r>
  </si>
  <si>
    <r>
      <t>____</t>
    </r>
    <r>
      <rPr>
        <b/>
        <u/>
        <sz val="10"/>
        <rFont val="Times New Roman"/>
        <family val="1"/>
        <charset val="204"/>
      </rPr>
      <t>Головний інженер___</t>
    </r>
    <r>
      <rPr>
        <sz val="10"/>
        <rFont val="Times New Roman"/>
        <family val="1"/>
        <charset val="204"/>
      </rPr>
      <t>__</t>
    </r>
  </si>
  <si>
    <r>
      <t>__</t>
    </r>
    <r>
      <rPr>
        <b/>
        <u/>
        <sz val="12"/>
        <rFont val="Times New Roman"/>
        <family val="1"/>
        <charset val="204"/>
      </rPr>
      <t>Ю.С.Рихло</t>
    </r>
    <r>
      <rPr>
        <sz val="12"/>
        <rFont val="Times New Roman"/>
        <family val="1"/>
        <charset val="204"/>
      </rPr>
      <t>_</t>
    </r>
  </si>
  <si>
    <t>Б.Г.Максимюк</t>
  </si>
  <si>
    <t>Асинхронний двигун АЧР-450Y-6УЗ</t>
  </si>
  <si>
    <t>ЗКЕМ</t>
  </si>
  <si>
    <t>800 кВт, 6 кВ, 1000 об/хв</t>
  </si>
  <si>
    <t>ПЕ</t>
  </si>
  <si>
    <t>Україна</t>
  </si>
  <si>
    <t>HAVLE</t>
  </si>
  <si>
    <t>Австрія</t>
  </si>
  <si>
    <t>Засувка коротка Ду200 з обгумованим клином, клас А</t>
  </si>
  <si>
    <t>Засувка довга Ду200 з обгумованим клином, клас А</t>
  </si>
  <si>
    <t>Засувка коротка Ду80 з обгумованим клином, клас А</t>
  </si>
  <si>
    <t>Гідравлічна занурювальна помпа S3T (HYDRA – TECH)</t>
  </si>
  <si>
    <t xml:space="preserve">Гідравлічна занурювальна помпа SР35 (DOA) </t>
  </si>
  <si>
    <t>Україна, ТОВ «НВЦ «Валідус»</t>
  </si>
  <si>
    <t xml:space="preserve">Гідравлічна маслостанція – SUPER ASPID (DOA) </t>
  </si>
  <si>
    <t>88 м3/год</t>
  </si>
  <si>
    <t>114 м3/год</t>
  </si>
  <si>
    <t>13,5 л.с.</t>
  </si>
  <si>
    <t>США</t>
  </si>
  <si>
    <t>Італія</t>
  </si>
  <si>
    <t>Зварювальний генератор Mosa TS 300 KSX EL.</t>
  </si>
  <si>
    <t>8 кВт, 20-400 А</t>
  </si>
  <si>
    <t>ПЕ "Корсис"</t>
  </si>
  <si>
    <t>500/427</t>
  </si>
  <si>
    <t>0</t>
  </si>
  <si>
    <t>0,00</t>
  </si>
  <si>
    <t>0,0</t>
  </si>
  <si>
    <t>спектрофотометр ПЄ-5400УФ</t>
  </si>
  <si>
    <t xml:space="preserve">діапазон 190-1000нм </t>
  </si>
  <si>
    <t>Оксиметр портативний Мі605, Milwaukee</t>
  </si>
  <si>
    <r>
      <t xml:space="preserve">0.0-50.0 </t>
    </r>
    <r>
      <rPr>
        <sz val="10"/>
        <color theme="1"/>
        <rFont val="Calibri"/>
        <family val="2"/>
        <charset val="204"/>
      </rPr>
      <t>°С / 32-122 °F</t>
    </r>
  </si>
  <si>
    <t>Термостат сухоповітряний ТС – 80</t>
  </si>
  <si>
    <t xml:space="preserve">+5- +60 °С </t>
  </si>
  <si>
    <t>Вага електронна лабораторна ТВЕ-0,5-0,01</t>
  </si>
  <si>
    <t xml:space="preserve">(500г/0,01г) 4 кл. </t>
  </si>
  <si>
    <t xml:space="preserve">Бідистилятор ДЕ - 5С MICROmed </t>
  </si>
  <si>
    <t>5 дм3/год, 10квт</t>
  </si>
  <si>
    <t>Відсмоктувач «Біомед» медичний, 7Е-D</t>
  </si>
  <si>
    <t>Електропіч (муфельна піч) СНОЛ</t>
  </si>
  <si>
    <t xml:space="preserve">рН – метр рН-150МИ </t>
  </si>
  <si>
    <t xml:space="preserve">Витяжна шафа ВШ-1.1 1200*650*2200 </t>
  </si>
  <si>
    <t xml:space="preserve">Ваги аналітичні лабораторні AS-220/R/2 </t>
  </si>
  <si>
    <t>Установка мембранної фільтрації (2воронки)</t>
  </si>
  <si>
    <t>Т ном., С-1100, Рaзміри рабочої камери, мм (Ш, Д, В)</t>
  </si>
  <si>
    <t>режим pH -1,0 - +14,0 режим mV -2000 - +2000</t>
  </si>
  <si>
    <t>1200х650х2200</t>
  </si>
  <si>
    <t>границя зважування 82/220</t>
  </si>
  <si>
    <t>Польща</t>
  </si>
  <si>
    <t>Німеччина</t>
  </si>
  <si>
    <t>Площа фільтрації12,5 см2, діаметр мембрани 47мм</t>
  </si>
  <si>
    <t>СТ</t>
  </si>
  <si>
    <t xml:space="preserve">Дискова пилка DC16 DOA </t>
  </si>
  <si>
    <t>роб.тиск 140 бар, потік масла 15-34 л/хв.</t>
  </si>
  <si>
    <t xml:space="preserve">Візок SC40 для пил DC14-16 (DOA) </t>
  </si>
  <si>
    <t>об'єм баку 30 л</t>
  </si>
  <si>
    <t xml:space="preserve">Легкий відбійний молоток, KD12 DOA </t>
  </si>
  <si>
    <t>роб.тиск 150 бар, потік масла 18-30 л/хв частота ударів 1300-1500 за 1 хв, енергія удару 54 Дж.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</si>
</sst>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SimSun"/>
      <family val="2"/>
      <charset val="204"/>
    </font>
    <font>
      <sz val="11"/>
      <color indexed="55"/>
      <name val="Calibri"/>
      <family val="2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rgb="FF333333"/>
      <name val="Arial"/>
      <family val="2"/>
      <charset val="204"/>
    </font>
    <font>
      <sz val="10"/>
      <color rgb="FF000000"/>
      <name val="Trebuchet MS"/>
      <family val="2"/>
      <charset val="204"/>
    </font>
    <font>
      <sz val="10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8" fillId="0" borderId="0" applyBorder="0" applyAlignment="0" applyProtection="0"/>
    <xf numFmtId="0" fontId="8" fillId="0" borderId="0"/>
    <xf numFmtId="0" fontId="11" fillId="0" borderId="0"/>
  </cellStyleXfs>
  <cellXfs count="1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1" xfId="0" applyFont="1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4" fontId="3" fillId="0" borderId="0" xfId="0" applyNumberFormat="1" applyFont="1"/>
    <xf numFmtId="165" fontId="3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14" fontId="3" fillId="0" borderId="0" xfId="0" applyNumberFormat="1" applyFont="1" applyAlignment="1">
      <alignment wrapText="1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21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16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20" fillId="0" borderId="0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left" vertical="center"/>
    </xf>
    <xf numFmtId="0" fontId="22" fillId="0" borderId="0" xfId="0" applyFont="1" applyFill="1" applyAlignment="1">
      <alignment horizontal="center" vertical="center"/>
    </xf>
    <xf numFmtId="49" fontId="10" fillId="0" borderId="0" xfId="0" applyNumberFormat="1" applyFont="1" applyFill="1"/>
    <xf numFmtId="0" fontId="23" fillId="0" borderId="0" xfId="0" applyFont="1" applyFill="1"/>
    <xf numFmtId="0" fontId="24" fillId="0" borderId="0" xfId="0" applyFont="1" applyFill="1" applyBorder="1" applyAlignment="1"/>
    <xf numFmtId="49" fontId="14" fillId="0" borderId="0" xfId="0" applyNumberFormat="1" applyFont="1" applyFill="1"/>
    <xf numFmtId="0" fontId="23" fillId="0" borderId="0" xfId="0" applyFont="1" applyFill="1" applyBorder="1"/>
    <xf numFmtId="0" fontId="25" fillId="0" borderId="0" xfId="0" applyFont="1" applyFill="1" applyAlignment="1">
      <alignment horizontal="center" vertical="center"/>
    </xf>
    <xf numFmtId="0" fontId="13" fillId="0" borderId="0" xfId="0" applyFont="1" applyFill="1" applyAlignment="1"/>
    <xf numFmtId="49" fontId="14" fillId="0" borderId="0" xfId="0" applyNumberFormat="1" applyFont="1" applyFill="1" applyAlignment="1">
      <alignment horizontal="center" vertical="center"/>
    </xf>
    <xf numFmtId="0" fontId="26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>
      <alignment wrapText="1"/>
    </xf>
    <xf numFmtId="49" fontId="10" fillId="0" borderId="0" xfId="0" applyNumberFormat="1" applyFont="1" applyFill="1" applyAlignment="1"/>
    <xf numFmtId="0" fontId="10" fillId="0" borderId="0" xfId="0" applyFont="1" applyFill="1" applyAlignment="1"/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165" fontId="4" fillId="2" borderId="8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65" fontId="4" fillId="2" borderId="0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6" fillId="0" borderId="0" xfId="0" applyFont="1"/>
    <xf numFmtId="0" fontId="3" fillId="2" borderId="1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/>
    <xf numFmtId="2" fontId="0" fillId="2" borderId="1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31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33" fillId="0" borderId="0" xfId="0" applyFont="1" applyAlignment="1">
      <alignment wrapText="1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14" fontId="3" fillId="0" borderId="0" xfId="0" applyNumberFormat="1" applyFont="1" applyAlignment="1">
      <alignment horizontal="left" wrapText="1"/>
    </xf>
    <xf numFmtId="0" fontId="29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</cellXfs>
  <cellStyles count="4">
    <cellStyle name="Iau?iue" xfId="3"/>
    <cellStyle name="TableStyleLight1" xfId="1"/>
    <cellStyle name="Обычный" xfId="0" builtinId="0"/>
    <cellStyle name="Обычный 2" xfId="2"/>
  </cellStyles>
  <dxfs count="3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9" formatCode="dd/mm/yyyy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"/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9" formatCode="dd/mm/yyyy"/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>
          <fgColor indexed="64"/>
          <bgColor theme="0"/>
        </patternFill>
      </fill>
      <alignment horizontal="left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9" formatCode="dd/mm/yyyy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6" formatCode="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165" formatCode="#,##0.0"/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alignment horizontal="center" vertical="center" textRotation="0" wrapText="1" relative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relative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9" formatCode="dd/mm/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5" formatCode="#,##0.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1" name="Таблица1" displayName="Таблица1" ref="B4:K7" totalsRowCount="1" headerRowDxfId="311" dataDxfId="309" totalsRowDxfId="307" headerRowBorderDxfId="310" tableBorderDxfId="308">
  <autoFilter ref="B4:K6"/>
  <sortState ref="B5:K39">
    <sortCondition ref="C4:C39"/>
  </sortState>
  <tableColumns count="10">
    <tableColumn id="1" name="Ліцензіат" totalsRowLabel="Підсумок" dataDxfId="306" totalsRowDxfId="305"/>
    <tableColumn id="2" name="Матеріал" dataDxfId="304" totalsRowDxfId="303"/>
    <tableColumn id="3" name="Діаметр, мм" dataDxfId="302" totalsRowDxfId="301"/>
    <tableColumn id="4" name="Товщина стінок,_x000a_мм" dataDxfId="300" totalsRowDxfId="299"/>
    <tableColumn id="5" name="Виробник" dataDxfId="298" totalsRowDxfId="297"/>
    <tableColumn id="6" name="Постачальник" dataDxfId="296" totalsRowDxfId="295"/>
    <tableColumn id="11" name="Довжина,_x000a_ м" totalsRowFunction="sum" dataDxfId="294" totalsRowDxfId="293"/>
    <tableColumn id="7" name="Ціна,_x000a_грн/м_x000a_(без ПДВ)" dataDxfId="292" totalsRowDxfId="291"/>
    <tableColumn id="9" name="Вартість,_x000a_ тис. грн_x000a_(без ПДВ)" totalsRowFunction="sum" dataDxfId="290" totalsRowDxfId="289"/>
    <tableColumn id="10" name="У цінах на дату, _x000a_дд.мм.рррр" dataDxfId="288" totalsRowDxfId="287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2" name="Таблица1013" displayName="Таблица1013" ref="B4:J6" totalsRowCount="1" headerRowDxfId="87" dataDxfId="86" tableBorderDxfId="85">
  <autoFilter ref="B4:J5"/>
  <sortState ref="B5:J60">
    <sortCondition ref="C4:C60"/>
  </sortState>
  <tableColumns count="9">
    <tableColumn id="1" name="Ліцензіат" totalsRowLabel="Підсумок" dataDxfId="84" totalsRowDxfId="83"/>
    <tableColumn id="2" name="Марка" dataDxfId="82" totalsRowDxfId="81"/>
    <tableColumn id="3" name=" Виробник" dataDxfId="80" totalsRowDxfId="79"/>
    <tableColumn id="4" name="Постачальник" dataDxfId="78" totalsRowDxfId="77"/>
    <tableColumn id="5" name="Технічні характеристики" dataDxfId="76" totalsRowDxfId="75"/>
    <tableColumn id="6" name="Кількість,_x000a_од." totalsRowFunction="sum" dataDxfId="74" totalsRowDxfId="73"/>
    <tableColumn id="7" name="Ціна за од.,_x000a_грн _x000a_(без ПДВ)" dataDxfId="72" totalsRowDxfId="71"/>
    <tableColumn id="8" name="Вартість,_x000a_тис. грн_x000a_(без ПДВ)" totalsRowFunction="sum" dataDxfId="70" totalsRowDxfId="69"/>
    <tableColumn id="9" name="У цінах на дату, _x000a_дд.мм.рррр" dataDxfId="68" totalsRowDxfId="67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3" name="Таблица1014" displayName="Таблица1014" ref="B4:J16" totalsRowCount="1" headerRowDxfId="66" dataDxfId="65" tableBorderDxfId="64">
  <autoFilter ref="B4:J15"/>
  <sortState ref="B5:J60">
    <sortCondition ref="C4:C60"/>
  </sortState>
  <tableColumns count="9">
    <tableColumn id="1" name="Ліцензіат" totalsRowLabel="Підсумок" dataDxfId="63" totalsRowDxfId="62"/>
    <tableColumn id="2" name="Марка" dataDxfId="61" totalsRowDxfId="60"/>
    <tableColumn id="3" name=" Виробник" dataDxfId="59" totalsRowDxfId="58"/>
    <tableColumn id="4" name="Постачальник" dataDxfId="57" totalsRowDxfId="56"/>
    <tableColumn id="5" name="Технічні характеристики" dataDxfId="55" totalsRowDxfId="54"/>
    <tableColumn id="6" name="Кількість,_x000a_од." totalsRowFunction="sum" dataDxfId="53" totalsRowDxfId="52"/>
    <tableColumn id="7" name="Ціна за од.,_x000a_грн _x000a_(без ПДВ)" dataDxfId="51" totalsRowDxfId="50"/>
    <tableColumn id="8" name="Вартість,_x000a_тис. грн_x000a_(без ПДВ)" totalsRowFunction="sum" dataDxfId="49" totalsRowDxfId="48"/>
    <tableColumn id="9" name="У цінах на дату, _x000a_дд.мм.рррр" dataDxfId="47" totalsRowDxfId="46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10" name="Таблица10" displayName="Таблица10" ref="B4:J14" totalsRowCount="1" headerRowDxfId="45" dataDxfId="44" tableBorderDxfId="43">
  <autoFilter ref="B4:J13"/>
  <sortState ref="B7:J62">
    <sortCondition ref="C4:C60"/>
  </sortState>
  <tableColumns count="9">
    <tableColumn id="1" name="Ліцензіат" totalsRowLabel="Підсумок" dataDxfId="42" totalsRowDxfId="41"/>
    <tableColumn id="2" name="Марка" dataDxfId="40" totalsRowDxfId="39"/>
    <tableColumn id="3" name=" Виробник" dataDxfId="38" totalsRowDxfId="37"/>
    <tableColumn id="4" name="Постачальник" dataDxfId="36" totalsRowDxfId="35"/>
    <tableColumn id="5" name="Технічні характеристики" dataDxfId="34" totalsRowDxfId="33"/>
    <tableColumn id="6" name="Кількість,_x000a_од." dataDxfId="32" totalsRowDxfId="31"/>
    <tableColumn id="7" name="Ціна за од.,_x000a_грн _x000a_(без ПДВ)" dataDxfId="30" totalsRowDxfId="29"/>
    <tableColumn id="8" name="Вартість,_x000a_тис. грн_x000a_(без ПДВ)" dataDxfId="28" totalsRowDxfId="27"/>
    <tableColumn id="9" name="У цінах на дату, _x000a_дд.мм.рррр" dataDxfId="26" totalsRowDxfId="25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11" name="Таблица11" displayName="Таблица11" ref="B4:L6" totalsRowCount="1" headerRowDxfId="24" dataDxfId="22" headerRowBorderDxfId="23" tableBorderDxfId="21">
  <autoFilter ref="B4:L5"/>
  <sortState ref="B5:L12">
    <sortCondition ref="C4:C12"/>
  </sortState>
  <tableColumns count="11">
    <tableColumn id="1" name="Ліцензіат" totalsRowLabel="Підсумок" totalsRowDxfId="20"/>
    <tableColumn id="2" name="Вид" dataDxfId="19" totalsRowDxfId="18"/>
    <tableColumn id="3" name="Модель" dataDxfId="17" totalsRowDxfId="16"/>
    <tableColumn id="4" name="Марка_x000a_(шасі)" dataDxfId="15" totalsRowDxfId="14"/>
    <tableColumn id="5" name=" Виробник" dataDxfId="13" totalsRowDxfId="12"/>
    <tableColumn id="6" name="Постачальник" dataDxfId="11" totalsRowDxfId="10"/>
    <tableColumn id="7" name="Технічні характеристики" dataDxfId="9" totalsRowDxfId="8"/>
    <tableColumn id="8" name="Кількість,_x000a_од." totalsRowLabel="0" dataDxfId="7" totalsRowDxfId="6"/>
    <tableColumn id="9" name="Ціна за од.,_x000a_грн _x000a_(без ПДВ)" totalsRowLabel="0" dataDxfId="5" totalsRowDxfId="4"/>
    <tableColumn id="10" name="Вартість,_x000a_тис. грн_x000a_(без ПДВ)" totalsRowLabel="0" dataDxfId="3" totalsRowDxfId="2"/>
    <tableColumn id="11" name="У цінах на дату, _x000a_дд.мм.рррр" dataDxfId="1" totalsRowDxfId="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4" name="Таблица115" displayName="Таблица115" ref="B4:K6" totalsRowCount="1" headerRowDxfId="286" dataDxfId="284" totalsRowDxfId="282" headerRowBorderDxfId="285" tableBorderDxfId="283">
  <autoFilter ref="B4:K5"/>
  <sortState ref="B5:K39">
    <sortCondition ref="C4:C39"/>
  </sortState>
  <tableColumns count="10">
    <tableColumn id="1" name="Ліцензіат" totalsRowLabel="Підсумок" dataDxfId="281" totalsRowDxfId="280"/>
    <tableColumn id="2" name="Матеріал" dataDxfId="279" totalsRowDxfId="278"/>
    <tableColumn id="3" name="Діаметр, мм" dataDxfId="277" totalsRowDxfId="276"/>
    <tableColumn id="4" name="Товщина стінок,_x000a_мм" dataDxfId="275" totalsRowDxfId="274"/>
    <tableColumn id="5" name="Виробник" dataDxfId="273" totalsRowDxfId="272"/>
    <tableColumn id="6" name="Постачальник" dataDxfId="271" totalsRowDxfId="270"/>
    <tableColumn id="11" name="Довжина,_x000a_ м" dataDxfId="269" totalsRowDxfId="268"/>
    <tableColumn id="7" name="Ціна,_x000a_грн/м_x000a_(без ПДВ)" dataDxfId="267" totalsRowDxfId="266"/>
    <tableColumn id="9" name="Вартість,_x000a_ тис. грн_x000a_(без ПДВ)" dataDxfId="265" totalsRowDxfId="264"/>
    <tableColumn id="10" name="У цінах на дату, _x000a_дд.мм.рррр" dataDxfId="263" totalsRowDxfId="262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B4:L6" totalsRowCount="1" headerRowDxfId="261" dataDxfId="259" totalsRowDxfId="257" headerRowBorderDxfId="260" tableBorderDxfId="258">
  <autoFilter ref="B4:L5"/>
  <sortState ref="B5:L43">
    <sortCondition ref="C4:C43"/>
  </sortState>
  <tableColumns count="11">
    <tableColumn id="1" name="Ліцензіат" totalsRowLabel="Підсумок" dataDxfId="256" totalsRowDxfId="255"/>
    <tableColumn id="2" name="Матеріал" dataDxfId="254" totalsRowDxfId="253"/>
    <tableColumn id="3" name=" Виробник" dataDxfId="252" totalsRowDxfId="251"/>
    <tableColumn id="4" name="Постачальник" dataDxfId="250" totalsRowDxfId="249"/>
    <tableColumn id="5" name="Продуктивність,_x000a_куб. м/год" dataDxfId="248" totalsRowDxfId="247"/>
    <tableColumn id="6" name="Тиск,_x000a_м" dataDxfId="246" totalsRowDxfId="245"/>
    <tableColumn id="7" name="Потужність двигуна,_x000a_кВт" dataDxfId="244" totalsRowDxfId="243"/>
    <tableColumn id="8" name="Кількість,_x000a_од." totalsRowLabel="0" dataDxfId="242" totalsRowDxfId="241"/>
    <tableColumn id="9" name="Ціна за од.,_x000a_грн _x000a_(без ПДВ)" totalsRowLabel="0,00" dataDxfId="240" totalsRowDxfId="239"/>
    <tableColumn id="10" name="Вартість,_x000a_тис. грн_x000a_(без ПДВ)" totalsRowLabel="0" dataDxfId="238" totalsRowDxfId="237"/>
    <tableColumn id="11" name="У цінах на дату, _x000a_дд.мм.рррр" dataDxfId="236" totalsRowDxfId="235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B4:L6" totalsRowCount="1" headerRowDxfId="234" dataDxfId="232" headerRowBorderDxfId="233" tableBorderDxfId="231">
  <autoFilter ref="B4:L5"/>
  <sortState ref="B5:L35">
    <sortCondition ref="C4:C35"/>
  </sortState>
  <tableColumns count="11">
    <tableColumn id="1" name="Ліцензіат" totalsRowLabel="Підсумок" dataDxfId="230" totalsRowDxfId="229"/>
    <tableColumn id="2" name="Марка" dataDxfId="228" totalsRowDxfId="227" dataCellStyle="TableStyleLight1"/>
    <tableColumn id="3" name=" Виробник" dataDxfId="226" totalsRowDxfId="225" dataCellStyle="TableStyleLight1"/>
    <tableColumn id="4" name="Постачальник" dataDxfId="224" totalsRowDxfId="223" dataCellStyle="TableStyleLight1"/>
    <tableColumn id="5" name="Продуктивність,_x000a_куб. м/год" dataDxfId="222" totalsRowDxfId="221"/>
    <tableColumn id="6" name="Тиск,_x000a_м" dataDxfId="220" totalsRowDxfId="219"/>
    <tableColumn id="7" name="Потужність двигуна,_x000a_кВт" dataDxfId="218" totalsRowDxfId="217"/>
    <tableColumn id="8" name="Кількість,_x000a_од." totalsRowLabel="0" dataDxfId="216" totalsRowDxfId="215"/>
    <tableColumn id="9" name="Ціна за од.,_x000a_грн _x000a_(без ПДВ)" totalsRowLabel="0,0" dataDxfId="214" totalsRowDxfId="213" dataCellStyle="TableStyleLight1"/>
    <tableColumn id="10" name="Вартість,_x000a_тис. грн_x000a_(без ПДВ)" totalsRowLabel="0" dataDxfId="212" totalsRowDxfId="211"/>
    <tableColumn id="11" name="У цінах на дату, _x000a_дд.мм.рррр" dataDxfId="210" totalsRowDxfId="209" dataCellStyle="TableStyleLight1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3" name="Таблица74" displayName="Таблица74" ref="B4:L6" totalsRowCount="1" headerRowDxfId="208" dataDxfId="206" headerRowBorderDxfId="207" tableBorderDxfId="205">
  <autoFilter ref="B4:L5"/>
  <sortState ref="B5:M80">
    <sortCondition ref="C4:C80"/>
  </sortState>
  <tableColumns count="11">
    <tableColumn id="1" name="Ліцензіат" totalsRowLabel="Підсумок" dataDxfId="204" totalsRowDxfId="203"/>
    <tableColumn id="2" name="Марка" dataDxfId="202" totalsRowDxfId="201"/>
    <tableColumn id="3" name=" Виробник" dataDxfId="200" totalsRowDxfId="199"/>
    <tableColumn id="4" name="Постачальник" dataDxfId="198" totalsRowDxfId="197"/>
    <tableColumn id="6" name="Клас" dataDxfId="196" totalsRowDxfId="195"/>
    <tableColumn id="7" name="Вид дистанційної передачі даних_x000a_(за наявності)" dataDxfId="194" totalsRowDxfId="193"/>
    <tableColumn id="8" name="Діаметр,_x000a_мм" dataDxfId="192" totalsRowDxfId="191"/>
    <tableColumn id="9" name="Кількість,_x000a_од." totalsRowLabel="0" dataDxfId="190" totalsRowDxfId="189"/>
    <tableColumn id="10" name="Ціна за од.,_x000a_грн _x000a_(без ПДВ)" totalsRowLabel="0,0" dataDxfId="188" totalsRowDxfId="187"/>
    <tableColumn id="11" name="Вартість,_x000a_тис. грн_x000a_(без ПДВ)" totalsRowLabel="0" dataDxfId="186" totalsRowDxfId="185"/>
    <tableColumn id="12" name="У цінах на дату, _x000a_дд.мм.рррр" dataDxfId="184" totalsRowDxfId="18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7" name="Таблица7" displayName="Таблица7" ref="B4:M6" totalsRowCount="1" headerRowDxfId="182" dataDxfId="180" headerRowBorderDxfId="181" tableBorderDxfId="179">
  <autoFilter ref="B4:M5"/>
  <sortState ref="B5:M80">
    <sortCondition ref="C4:C80"/>
  </sortState>
  <tableColumns count="12">
    <tableColumn id="1" name="Ліцензіат" totalsRowLabel="Підсумок" dataDxfId="178" totalsRowDxfId="177"/>
    <tableColumn id="2" name="Марка" dataDxfId="176" totalsRowDxfId="175"/>
    <tableColumn id="3" name=" Виробник" dataDxfId="174" totalsRowDxfId="173"/>
    <tableColumn id="4" name="Постачальник" dataDxfId="172" totalsRowDxfId="171"/>
    <tableColumn id="5" name="Призначення_x000a_ (вказати:_x000a_технологічний ВП,_x000a_технологічний ВВ)" dataDxfId="170" totalsRowDxfId="169"/>
    <tableColumn id="6" name="Клас" dataDxfId="168" totalsRowDxfId="167"/>
    <tableColumn id="7" name="Вид дистанційної передачі даних_x000a_(за наявності)" dataDxfId="166" totalsRowDxfId="165"/>
    <tableColumn id="8" name="Діаметр,_x000a_мм" dataDxfId="164" totalsRowDxfId="163"/>
    <tableColumn id="9" name="Кількість,_x000a_од." totalsRowLabel="0" dataDxfId="162" totalsRowDxfId="161"/>
    <tableColumn id="10" name="Ціна за од.,_x000a_грн _x000a_(без ПДВ)" totalsRowLabel="0,0" dataDxfId="160" totalsRowDxfId="159"/>
    <tableColumn id="11" name="Вартість,_x000a_тис. грн_x000a_(без ПДВ)" totalsRowLabel="0" dataDxfId="158" totalsRowDxfId="157"/>
    <tableColumn id="12" name="У цінах на дату, _x000a_дд.мм.рррр" dataDxfId="156" totalsRowDxfId="155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8" name="Таблица8" displayName="Таблица8" ref="B4:J6" totalsRowCount="1" headerRowDxfId="154" dataDxfId="152" headerRowBorderDxfId="153" tableBorderDxfId="151" totalsRowBorderDxfId="150">
  <autoFilter ref="B4:J5"/>
  <sortState ref="B5:J22">
    <sortCondition ref="C4:C22"/>
  </sortState>
  <tableColumns count="9">
    <tableColumn id="1" name="Ліцензіат" totalsRowLabel="Підсумок" dataDxfId="149" totalsRowDxfId="148"/>
    <tableColumn id="2" name="Марка" dataDxfId="147" totalsRowDxfId="146"/>
    <tableColumn id="3" name=" Виробник" dataDxfId="145" totalsRowDxfId="144"/>
    <tableColumn id="4" name="Постачальник" dataDxfId="143" totalsRowDxfId="142"/>
    <tableColumn id="5" name="Технічні характеристики" dataDxfId="141" totalsRowDxfId="140"/>
    <tableColumn id="6" name="Кількість,_x000a_од." totalsRowLabel="0" dataDxfId="139" totalsRowDxfId="138"/>
    <tableColumn id="7" name="Ціна за од.,_x000a_грн _x000a_(без ПДВ)" totalsRowLabel="0,0" dataDxfId="137" totalsRowDxfId="136"/>
    <tableColumn id="8" name="Вартість,_x000a_тис. грн_x000a_(без ПДВ)" totalsRowLabel="0" dataDxfId="135" totalsRowDxfId="134"/>
    <tableColumn id="9" name="У цінах на дату, _x000a_дд.мм.рррр" dataDxfId="133" totalsRowDxfId="132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9" name="Таблица9" displayName="Таблица9" ref="B4:J6" totalsRowCount="1" headerRowDxfId="131" dataDxfId="129" headerRowBorderDxfId="130" tableBorderDxfId="128" totalsRowBorderDxfId="127">
  <autoFilter ref="B4:J5"/>
  <tableColumns count="9">
    <tableColumn id="1" name="Ліцензіат" totalsRowLabel="Підсумок" dataDxfId="126" totalsRowDxfId="125"/>
    <tableColumn id="2" name="Марка" dataDxfId="124" totalsRowDxfId="123"/>
    <tableColumn id="3" name=" Виробник" dataDxfId="122" totalsRowDxfId="121"/>
    <tableColumn id="4" name="Постачальник" dataDxfId="120" totalsRowDxfId="119"/>
    <tableColumn id="5" name="Технічні характеристики" dataDxfId="118" totalsRowDxfId="117"/>
    <tableColumn id="6" name="Кількість,_x000a_од." totalsRowLabel="0" dataDxfId="116" totalsRowDxfId="115"/>
    <tableColumn id="7" name="Ціна за од.,_x000a_грн _x000a_(без ПДВ)" totalsRowLabel="0,0" dataDxfId="114" totalsRowDxfId="113"/>
    <tableColumn id="8" name="Вартість,_x000a_тис. грн_x000a_(без ПДВ)" totalsRowLabel="0" dataDxfId="112" totalsRowDxfId="111"/>
    <tableColumn id="9" name="У цінах на дату, _x000a_дд.мм.рррр" dataDxfId="110" totalsRowDxfId="109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6" name="Таблица107" displayName="Таблица107" ref="B4:J8" totalsRowCount="1" headerRowDxfId="108" dataDxfId="107" tableBorderDxfId="106">
  <autoFilter ref="B4:J7"/>
  <sortState ref="B5:J60">
    <sortCondition ref="C4:C60"/>
  </sortState>
  <tableColumns count="9">
    <tableColumn id="1" name="Ліцензіат" totalsRowLabel="Підсумок" dataDxfId="105" totalsRowDxfId="104"/>
    <tableColumn id="2" name="Марка" dataDxfId="103" totalsRowDxfId="102"/>
    <tableColumn id="3" name=" Виробник" dataDxfId="101" totalsRowDxfId="100"/>
    <tableColumn id="4" name="Постачальник" dataDxfId="99" totalsRowDxfId="98"/>
    <tableColumn id="5" name="Технічні характеристики" dataDxfId="97" totalsRowDxfId="96"/>
    <tableColumn id="6" name="Кількість,_x000a_од." totalsRowFunction="sum" dataDxfId="95" totalsRowDxfId="94"/>
    <tableColumn id="7" name="Ціна за од.,_x000a_грн _x000a_(без ПДВ)" dataDxfId="93" totalsRowDxfId="92"/>
    <tableColumn id="8" name="Вартість,_x000a_тис. грн_x000a_(без ПДВ)" totalsRowFunction="sum" dataDxfId="91" totalsRowDxfId="90"/>
    <tableColumn id="9" name="У цінах на дату, _x000a_дд.мм.рррр" dataDxfId="89" totalsRowDxfId="88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19"/>
  <sheetViews>
    <sheetView view="pageBreakPreview" zoomScale="90" zoomScaleNormal="90" zoomScaleSheetLayoutView="90" workbookViewId="0">
      <selection activeCell="H7" sqref="H7"/>
    </sheetView>
  </sheetViews>
  <sheetFormatPr defaultRowHeight="15.75" x14ac:dyDescent="0.25"/>
  <cols>
    <col min="1" max="1" width="6.85546875" style="3" customWidth="1"/>
    <col min="2" max="2" width="33.42578125" style="3" customWidth="1"/>
    <col min="3" max="3" width="20.5703125" style="3" customWidth="1"/>
    <col min="4" max="4" width="11.28515625" style="3" customWidth="1"/>
    <col min="5" max="5" width="14.85546875" style="3" customWidth="1"/>
    <col min="6" max="6" width="20.7109375" style="3" customWidth="1"/>
    <col min="7" max="7" width="22.140625" style="3" customWidth="1"/>
    <col min="8" max="8" width="16.5703125" style="3" customWidth="1"/>
    <col min="9" max="9" width="13.28515625" style="3" customWidth="1"/>
    <col min="10" max="10" width="14.42578125" style="12" customWidth="1"/>
    <col min="11" max="11" width="20.140625" style="39" customWidth="1"/>
    <col min="12" max="16384" width="9.140625" style="3"/>
  </cols>
  <sheetData>
    <row r="1" spans="1:11" ht="125.25" customHeight="1" x14ac:dyDescent="0.25">
      <c r="J1" s="121" t="s">
        <v>31</v>
      </c>
      <c r="K1" s="121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ht="44.25" customHeight="1" x14ac:dyDescent="0.25">
      <c r="A3" s="125" t="s">
        <v>46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</row>
    <row r="4" spans="1:11" s="4" customFormat="1" ht="47.25" x14ac:dyDescent="0.25">
      <c r="A4" s="35" t="s">
        <v>0</v>
      </c>
      <c r="B4" s="16" t="s">
        <v>32</v>
      </c>
      <c r="C4" s="14" t="s">
        <v>1</v>
      </c>
      <c r="D4" s="34" t="s">
        <v>2</v>
      </c>
      <c r="E4" s="34" t="s">
        <v>5</v>
      </c>
      <c r="F4" s="34" t="s">
        <v>3</v>
      </c>
      <c r="G4" s="34" t="s">
        <v>4</v>
      </c>
      <c r="H4" s="34" t="s">
        <v>44</v>
      </c>
      <c r="I4" s="34" t="s">
        <v>45</v>
      </c>
      <c r="J4" s="34" t="s">
        <v>19</v>
      </c>
      <c r="K4" s="34" t="s">
        <v>42</v>
      </c>
    </row>
    <row r="5" spans="1:11" s="7" customFormat="1" x14ac:dyDescent="0.25">
      <c r="A5" s="35">
        <v>1</v>
      </c>
      <c r="B5" s="28" t="s">
        <v>47</v>
      </c>
      <c r="C5" s="26" t="s">
        <v>69</v>
      </c>
      <c r="D5" s="26">
        <v>225</v>
      </c>
      <c r="E5" s="103">
        <v>13.4</v>
      </c>
      <c r="F5" s="103" t="s">
        <v>70</v>
      </c>
      <c r="G5" s="28" t="s">
        <v>70</v>
      </c>
      <c r="H5" s="104">
        <v>447</v>
      </c>
      <c r="I5" s="31">
        <v>941.65</v>
      </c>
      <c r="J5" s="31">
        <v>420.91800000000001</v>
      </c>
      <c r="K5" s="105">
        <v>43663</v>
      </c>
    </row>
    <row r="6" spans="1:11" s="7" customFormat="1" x14ac:dyDescent="0.25">
      <c r="A6" s="35">
        <v>2</v>
      </c>
      <c r="B6" s="28" t="s">
        <v>47</v>
      </c>
      <c r="C6" s="26" t="s">
        <v>115</v>
      </c>
      <c r="D6" s="26">
        <v>1020</v>
      </c>
      <c r="E6" s="103">
        <v>12</v>
      </c>
      <c r="F6" s="103" t="s">
        <v>70</v>
      </c>
      <c r="G6" s="28" t="s">
        <v>70</v>
      </c>
      <c r="H6" s="104">
        <v>12</v>
      </c>
      <c r="I6" s="31">
        <v>8295</v>
      </c>
      <c r="J6" s="31">
        <v>99.54</v>
      </c>
      <c r="K6" s="44">
        <v>43817</v>
      </c>
    </row>
    <row r="7" spans="1:11" x14ac:dyDescent="0.25">
      <c r="A7" s="6"/>
      <c r="B7" s="28" t="s">
        <v>20</v>
      </c>
      <c r="C7" s="42"/>
      <c r="D7" s="42"/>
      <c r="E7" s="42"/>
      <c r="F7" s="42"/>
      <c r="G7" s="90"/>
      <c r="H7" s="42">
        <f>SUBTOTAL(109,Таблица1[Довжина,
 м])</f>
        <v>459</v>
      </c>
      <c r="I7" s="92"/>
      <c r="J7" s="42">
        <f>SUBTOTAL(109,Таблица1[Вартість,
 тис. грн
(без ПДВ)])</f>
        <v>520.45799999999997</v>
      </c>
      <c r="K7" s="42"/>
    </row>
    <row r="8" spans="1:11" x14ac:dyDescent="0.25">
      <c r="A8" s="5"/>
      <c r="B8" s="97"/>
      <c r="C8" s="98"/>
      <c r="D8" s="98"/>
      <c r="E8" s="98"/>
      <c r="F8" s="98"/>
      <c r="G8" s="97"/>
      <c r="H8" s="98"/>
      <c r="I8" s="99"/>
      <c r="J8" s="98"/>
      <c r="K8" s="98"/>
    </row>
    <row r="9" spans="1:11" x14ac:dyDescent="0.25">
      <c r="A9" s="5"/>
      <c r="B9" s="87"/>
      <c r="C9" s="88"/>
      <c r="D9" s="88"/>
      <c r="E9" s="88"/>
      <c r="F9" s="88"/>
      <c r="G9" s="87"/>
      <c r="H9" s="88"/>
      <c r="I9" s="89"/>
      <c r="J9" s="88"/>
      <c r="K9" s="88"/>
    </row>
    <row r="12" spans="1:11" x14ac:dyDescent="0.25">
      <c r="B12" s="82" t="s">
        <v>60</v>
      </c>
      <c r="C12" s="82"/>
      <c r="D12" s="102"/>
      <c r="E12" s="102"/>
      <c r="F12" s="101" t="s">
        <v>26</v>
      </c>
      <c r="G12" s="102"/>
      <c r="H12" s="102"/>
      <c r="I12" s="122" t="s">
        <v>65</v>
      </c>
      <c r="J12" s="123"/>
    </row>
    <row r="13" spans="1:11" x14ac:dyDescent="0.25">
      <c r="B13" s="82" t="s">
        <v>27</v>
      </c>
      <c r="C13" s="82"/>
      <c r="D13" s="102"/>
      <c r="E13" s="102"/>
      <c r="F13" s="72" t="s">
        <v>28</v>
      </c>
      <c r="G13" s="102"/>
      <c r="H13" s="102"/>
      <c r="I13" s="124" t="s">
        <v>29</v>
      </c>
      <c r="J13" s="124"/>
    </row>
    <row r="14" spans="1:11" x14ac:dyDescent="0.25">
      <c r="B14" s="73"/>
      <c r="C14" s="102"/>
      <c r="D14" s="102"/>
      <c r="E14" s="102"/>
      <c r="F14" s="75"/>
      <c r="G14" s="102"/>
      <c r="H14" s="102"/>
      <c r="I14" s="75"/>
      <c r="J14" s="75"/>
    </row>
    <row r="15" spans="1:11" x14ac:dyDescent="0.25">
      <c r="A15" s="76"/>
      <c r="B15" s="74"/>
      <c r="C15" s="102"/>
      <c r="D15" s="102"/>
      <c r="E15" s="102"/>
      <c r="F15" s="77"/>
      <c r="G15" s="102"/>
      <c r="H15" s="102"/>
      <c r="I15" s="78"/>
      <c r="J15" s="79"/>
    </row>
    <row r="16" spans="1:11" x14ac:dyDescent="0.25">
      <c r="B16" s="83" t="s">
        <v>61</v>
      </c>
      <c r="C16" s="102"/>
      <c r="D16" s="102"/>
      <c r="E16" s="102"/>
      <c r="F16" s="101" t="s">
        <v>26</v>
      </c>
      <c r="G16" s="102"/>
      <c r="H16" s="102"/>
      <c r="I16" s="123" t="s">
        <v>62</v>
      </c>
      <c r="J16" s="123"/>
    </row>
    <row r="17" spans="1:10" x14ac:dyDescent="0.25">
      <c r="A17" s="80"/>
      <c r="B17" s="81"/>
      <c r="C17" s="102"/>
      <c r="D17" s="102"/>
      <c r="E17" s="102"/>
      <c r="F17" s="72" t="s">
        <v>28</v>
      </c>
      <c r="G17" s="102"/>
      <c r="H17" s="102"/>
      <c r="I17" s="124" t="s">
        <v>29</v>
      </c>
      <c r="J17" s="124"/>
    </row>
    <row r="18" spans="1:10" ht="15.75" customHeight="1" x14ac:dyDescent="0.25">
      <c r="B18" s="86" t="s">
        <v>63</v>
      </c>
      <c r="C18" s="84"/>
      <c r="D18" s="102"/>
      <c r="E18" s="102"/>
      <c r="F18" s="101" t="s">
        <v>26</v>
      </c>
      <c r="G18" s="102"/>
      <c r="H18" s="102"/>
      <c r="I18" s="123" t="s">
        <v>64</v>
      </c>
      <c r="J18" s="123"/>
    </row>
    <row r="19" spans="1:10" x14ac:dyDescent="0.25">
      <c r="B19" s="85" t="s">
        <v>30</v>
      </c>
      <c r="C19" s="85"/>
      <c r="D19" s="102"/>
      <c r="E19" s="102"/>
      <c r="F19" s="72" t="s">
        <v>28</v>
      </c>
      <c r="G19" s="102"/>
      <c r="H19" s="102"/>
      <c r="I19" s="124" t="s">
        <v>29</v>
      </c>
      <c r="J19" s="124"/>
    </row>
  </sheetData>
  <mergeCells count="9">
    <mergeCell ref="A2:K2"/>
    <mergeCell ref="J1:K1"/>
    <mergeCell ref="I12:J12"/>
    <mergeCell ref="I18:J18"/>
    <mergeCell ref="I19:J19"/>
    <mergeCell ref="I13:J13"/>
    <mergeCell ref="I16:J16"/>
    <mergeCell ref="I17:J17"/>
    <mergeCell ref="A3:K3"/>
  </mergeCells>
  <pageMargins left="1.1811023622047245" right="0.51181102362204722" top="0.59055118110236227" bottom="0.55118110236220474" header="0.39370078740157483" footer="0.11811023622047245"/>
  <pageSetup paperSize="9" scale="65" fitToHeight="3" orientation="landscape" r:id="rId1"/>
  <headerFooter differentFirst="1">
    <oddHeader>&amp;C&amp;P&amp;RПродовження додатка &amp;A</oddHead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18"/>
  <sheetViews>
    <sheetView view="pageBreakPreview" topLeftCell="A2" zoomScale="80" zoomScaleNormal="100" zoomScaleSheetLayoutView="80" workbookViewId="0">
      <selection activeCell="H6" sqref="H6"/>
    </sheetView>
  </sheetViews>
  <sheetFormatPr defaultRowHeight="15" x14ac:dyDescent="0.25"/>
  <cols>
    <col min="2" max="2" width="29.5703125" customWidth="1"/>
    <col min="3" max="3" width="30.28515625" customWidth="1"/>
    <col min="4" max="4" width="21.28515625" customWidth="1"/>
    <col min="5" max="5" width="25.5703125" customWidth="1"/>
    <col min="6" max="6" width="16.85546875" customWidth="1"/>
    <col min="7" max="7" width="13" customWidth="1"/>
    <col min="8" max="8" width="11.5703125" customWidth="1"/>
    <col min="9" max="9" width="12.42578125" customWidth="1"/>
    <col min="10" max="10" width="14.85546875" customWidth="1"/>
  </cols>
  <sheetData>
    <row r="1" spans="1:15" s="3" customFormat="1" ht="144.75" customHeight="1" x14ac:dyDescent="0.25">
      <c r="I1" s="121" t="s">
        <v>38</v>
      </c>
      <c r="J1" s="121"/>
      <c r="L1" s="45"/>
      <c r="O1" s="45"/>
    </row>
    <row r="2" spans="1:15" s="3" customFormat="1" ht="15.75" x14ac:dyDescent="0.25"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5" s="3" customFormat="1" ht="78" customHeight="1" x14ac:dyDescent="0.25">
      <c r="A3" s="127" t="s">
        <v>56</v>
      </c>
      <c r="B3" s="127"/>
      <c r="C3" s="127"/>
      <c r="D3" s="127"/>
      <c r="E3" s="127"/>
      <c r="F3" s="127"/>
      <c r="G3" s="127"/>
      <c r="H3" s="127"/>
      <c r="I3" s="127"/>
      <c r="J3" s="127"/>
      <c r="K3" s="60"/>
      <c r="L3" s="60"/>
      <c r="M3" s="60"/>
      <c r="N3" s="60"/>
    </row>
    <row r="4" spans="1:15" ht="63" x14ac:dyDescent="0.25">
      <c r="A4" s="35" t="s">
        <v>0</v>
      </c>
      <c r="B4" s="23" t="s">
        <v>32</v>
      </c>
      <c r="C4" s="14" t="s">
        <v>6</v>
      </c>
      <c r="D4" s="14" t="s">
        <v>7</v>
      </c>
      <c r="E4" s="34" t="s">
        <v>4</v>
      </c>
      <c r="F4" s="34" t="s">
        <v>16</v>
      </c>
      <c r="G4" s="21" t="s">
        <v>11</v>
      </c>
      <c r="H4" s="34" t="s">
        <v>12</v>
      </c>
      <c r="I4" s="34" t="s">
        <v>15</v>
      </c>
      <c r="J4" s="17" t="s">
        <v>42</v>
      </c>
    </row>
    <row r="5" spans="1:15" ht="37.5" customHeight="1" x14ac:dyDescent="0.25">
      <c r="A5" s="26">
        <v>1</v>
      </c>
      <c r="B5" s="28" t="s">
        <v>47</v>
      </c>
      <c r="C5" s="43" t="s">
        <v>66</v>
      </c>
      <c r="D5" s="32" t="s">
        <v>67</v>
      </c>
      <c r="E5" s="32" t="s">
        <v>67</v>
      </c>
      <c r="F5" s="43" t="s">
        <v>68</v>
      </c>
      <c r="G5" s="65">
        <v>1</v>
      </c>
      <c r="H5" s="66">
        <v>748274.4</v>
      </c>
      <c r="I5" s="36">
        <v>747.82740000000001</v>
      </c>
      <c r="J5" s="67">
        <v>43627</v>
      </c>
    </row>
    <row r="6" spans="1:15" ht="15.75" x14ac:dyDescent="0.25">
      <c r="A6" s="54"/>
      <c r="B6" s="55" t="s">
        <v>20</v>
      </c>
      <c r="C6" s="41"/>
      <c r="D6" s="50"/>
      <c r="E6" s="48"/>
      <c r="F6" s="55"/>
      <c r="G6" s="50">
        <f>SUBTOTAL(109,Таблица1013[Кількість,
од.])</f>
        <v>1</v>
      </c>
      <c r="H6" s="57"/>
      <c r="I6" s="113">
        <f>SUBTOTAL(109,Таблица1013[Вартість,
тис. грн
(без ПДВ)])</f>
        <v>747.82740000000001</v>
      </c>
      <c r="J6" s="50"/>
    </row>
    <row r="11" spans="1:15" s="3" customFormat="1" ht="15.75" x14ac:dyDescent="0.25">
      <c r="B11" s="82" t="s">
        <v>60</v>
      </c>
      <c r="C11" s="82"/>
      <c r="D11" s="102"/>
      <c r="E11" s="102"/>
      <c r="F11" s="101" t="s">
        <v>26</v>
      </c>
      <c r="G11" s="102"/>
      <c r="H11" s="102"/>
      <c r="I11" s="122" t="s">
        <v>65</v>
      </c>
      <c r="J11" s="123"/>
      <c r="K11" s="39"/>
    </row>
    <row r="12" spans="1:15" s="3" customFormat="1" ht="15.75" x14ac:dyDescent="0.25">
      <c r="B12" s="82" t="s">
        <v>27</v>
      </c>
      <c r="C12" s="82"/>
      <c r="D12" s="102"/>
      <c r="E12" s="102"/>
      <c r="F12" s="72" t="s">
        <v>28</v>
      </c>
      <c r="G12" s="102"/>
      <c r="H12" s="102"/>
      <c r="I12" s="124" t="s">
        <v>29</v>
      </c>
      <c r="J12" s="124"/>
      <c r="K12" s="39"/>
    </row>
    <row r="13" spans="1:15" s="3" customFormat="1" ht="15.75" x14ac:dyDescent="0.25">
      <c r="B13" s="73"/>
      <c r="C13" s="102"/>
      <c r="D13" s="102"/>
      <c r="E13" s="102"/>
      <c r="F13" s="75"/>
      <c r="G13" s="102"/>
      <c r="H13" s="102"/>
      <c r="I13" s="75"/>
      <c r="J13" s="75"/>
      <c r="K13" s="39"/>
    </row>
    <row r="14" spans="1:15" s="3" customFormat="1" ht="15.75" x14ac:dyDescent="0.25">
      <c r="A14" s="76"/>
      <c r="B14" s="74"/>
      <c r="C14" s="102"/>
      <c r="D14" s="102"/>
      <c r="E14" s="102"/>
      <c r="F14" s="77"/>
      <c r="G14" s="102"/>
      <c r="H14" s="102"/>
      <c r="I14" s="78"/>
      <c r="J14" s="79"/>
      <c r="K14" s="39"/>
    </row>
    <row r="15" spans="1:15" s="3" customFormat="1" ht="15.75" x14ac:dyDescent="0.25">
      <c r="B15" s="83" t="s">
        <v>61</v>
      </c>
      <c r="C15" s="102"/>
      <c r="D15" s="102"/>
      <c r="E15" s="102"/>
      <c r="F15" s="101" t="s">
        <v>26</v>
      </c>
      <c r="G15" s="102"/>
      <c r="H15" s="102"/>
      <c r="I15" s="123" t="s">
        <v>62</v>
      </c>
      <c r="J15" s="123"/>
      <c r="K15" s="39"/>
    </row>
    <row r="16" spans="1:15" s="3" customFormat="1" ht="15.75" x14ac:dyDescent="0.25">
      <c r="A16" s="80"/>
      <c r="B16" s="81"/>
      <c r="C16" s="102"/>
      <c r="D16" s="102"/>
      <c r="E16" s="102"/>
      <c r="F16" s="72" t="s">
        <v>28</v>
      </c>
      <c r="G16" s="102"/>
      <c r="H16" s="102"/>
      <c r="I16" s="124" t="s">
        <v>29</v>
      </c>
      <c r="J16" s="124"/>
      <c r="K16" s="39"/>
    </row>
    <row r="17" spans="2:11" s="3" customFormat="1" ht="15.75" customHeight="1" x14ac:dyDescent="0.25">
      <c r="B17" s="86" t="s">
        <v>63</v>
      </c>
      <c r="C17" s="84"/>
      <c r="D17" s="102"/>
      <c r="E17" s="102"/>
      <c r="F17" s="101" t="s">
        <v>26</v>
      </c>
      <c r="G17" s="102"/>
      <c r="H17" s="102"/>
      <c r="I17" s="123" t="s">
        <v>64</v>
      </c>
      <c r="J17" s="123"/>
      <c r="K17" s="39"/>
    </row>
    <row r="18" spans="2:11" s="3" customFormat="1" ht="15.75" x14ac:dyDescent="0.25">
      <c r="B18" s="85" t="s">
        <v>30</v>
      </c>
      <c r="C18" s="85"/>
      <c r="D18" s="102"/>
      <c r="E18" s="102"/>
      <c r="F18" s="72" t="s">
        <v>28</v>
      </c>
      <c r="G18" s="102"/>
      <c r="H18" s="102"/>
      <c r="I18" s="124" t="s">
        <v>29</v>
      </c>
      <c r="J18" s="124"/>
      <c r="K18" s="39"/>
    </row>
  </sheetData>
  <mergeCells count="9">
    <mergeCell ref="C2:M2"/>
    <mergeCell ref="I1:J1"/>
    <mergeCell ref="A3:J3"/>
    <mergeCell ref="I18:J18"/>
    <mergeCell ref="I11:J11"/>
    <mergeCell ref="I12:J12"/>
    <mergeCell ref="I15:J15"/>
    <mergeCell ref="I16:J16"/>
    <mergeCell ref="I17:J17"/>
  </mergeCells>
  <pageMargins left="1.1811023622047245" right="0.59055118110236227" top="0.59055118110236227" bottom="0.59055118110236227" header="0.39370078740157483" footer="0.31496062992125984"/>
  <pageSetup paperSize="9" scale="68" orientation="landscape" r:id="rId1"/>
  <headerFooter differentFirst="1">
    <oddHeader>&amp;C&amp;P&amp;RПродовження додатка &amp;A</oddHead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8"/>
  <sheetViews>
    <sheetView tabSelected="1" view="pageBreakPreview" topLeftCell="A4" zoomScale="90" zoomScaleNormal="100" zoomScaleSheetLayoutView="90" workbookViewId="0">
      <selection activeCell="I15" sqref="I15"/>
    </sheetView>
  </sheetViews>
  <sheetFormatPr defaultRowHeight="15" x14ac:dyDescent="0.25"/>
  <cols>
    <col min="2" max="2" width="30.140625" customWidth="1"/>
    <col min="3" max="3" width="34.85546875" customWidth="1"/>
    <col min="4" max="4" width="19.5703125" customWidth="1"/>
    <col min="5" max="5" width="23.28515625" customWidth="1"/>
    <col min="6" max="6" width="18.7109375" customWidth="1"/>
    <col min="7" max="7" width="11.28515625" customWidth="1"/>
    <col min="8" max="8" width="13.140625" customWidth="1"/>
    <col min="9" max="10" width="15" style="69" customWidth="1"/>
  </cols>
  <sheetData>
    <row r="1" spans="1:16" s="3" customFormat="1" ht="144.75" customHeight="1" x14ac:dyDescent="0.25">
      <c r="I1" s="121" t="s">
        <v>39</v>
      </c>
      <c r="J1" s="121"/>
      <c r="M1" s="45"/>
      <c r="P1" s="45"/>
    </row>
    <row r="2" spans="1:16" s="3" customFormat="1" ht="15.75" x14ac:dyDescent="0.25"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6" s="3" customFormat="1" ht="78" customHeight="1" x14ac:dyDescent="0.25">
      <c r="A3" s="127" t="s">
        <v>57</v>
      </c>
      <c r="B3" s="127"/>
      <c r="C3" s="127"/>
      <c r="D3" s="127"/>
      <c r="E3" s="127"/>
      <c r="F3" s="127"/>
      <c r="G3" s="127"/>
      <c r="H3" s="127"/>
      <c r="I3" s="127"/>
      <c r="J3" s="127"/>
      <c r="K3" s="60"/>
      <c r="L3" s="60"/>
      <c r="M3" s="60"/>
      <c r="N3" s="60"/>
      <c r="O3" s="60"/>
    </row>
    <row r="4" spans="1:16" ht="47.25" x14ac:dyDescent="0.25">
      <c r="A4" s="35" t="s">
        <v>0</v>
      </c>
      <c r="B4" s="23" t="s">
        <v>32</v>
      </c>
      <c r="C4" s="14" t="s">
        <v>6</v>
      </c>
      <c r="D4" s="14" t="s">
        <v>7</v>
      </c>
      <c r="E4" s="34" t="s">
        <v>4</v>
      </c>
      <c r="F4" s="34" t="s">
        <v>16</v>
      </c>
      <c r="G4" s="21" t="s">
        <v>11</v>
      </c>
      <c r="H4" s="34" t="s">
        <v>12</v>
      </c>
      <c r="I4" s="34" t="s">
        <v>15</v>
      </c>
      <c r="J4" s="17" t="s">
        <v>42</v>
      </c>
    </row>
    <row r="5" spans="1:16" ht="15.75" x14ac:dyDescent="0.25">
      <c r="A5" s="26">
        <v>1</v>
      </c>
      <c r="B5" s="26" t="s">
        <v>47</v>
      </c>
      <c r="C5" s="28" t="s">
        <v>92</v>
      </c>
      <c r="D5" s="27"/>
      <c r="E5" s="30" t="s">
        <v>70</v>
      </c>
      <c r="F5" s="70" t="s">
        <v>93</v>
      </c>
      <c r="G5" s="27">
        <v>1</v>
      </c>
      <c r="H5" s="36">
        <v>79750</v>
      </c>
      <c r="I5" s="68">
        <v>79.75</v>
      </c>
      <c r="J5" s="71">
        <v>43816</v>
      </c>
    </row>
    <row r="6" spans="1:16" ht="31.5" x14ac:dyDescent="0.25">
      <c r="A6" s="26">
        <v>2</v>
      </c>
      <c r="B6" s="26" t="s">
        <v>47</v>
      </c>
      <c r="C6" s="107" t="s">
        <v>94</v>
      </c>
      <c r="D6" s="27" t="s">
        <v>83</v>
      </c>
      <c r="E6" s="30" t="s">
        <v>70</v>
      </c>
      <c r="F6" s="70" t="s">
        <v>95</v>
      </c>
      <c r="G6" s="27">
        <v>1</v>
      </c>
      <c r="H6" s="36">
        <v>18333.3</v>
      </c>
      <c r="I6" s="68">
        <v>18.3</v>
      </c>
      <c r="J6" s="71">
        <v>43817</v>
      </c>
    </row>
    <row r="7" spans="1:16" ht="15.75" x14ac:dyDescent="0.25">
      <c r="A7" s="26">
        <v>3</v>
      </c>
      <c r="B7" s="26" t="s">
        <v>47</v>
      </c>
      <c r="C7" s="6" t="s">
        <v>96</v>
      </c>
      <c r="D7" s="27"/>
      <c r="E7" s="30" t="s">
        <v>70</v>
      </c>
      <c r="F7" s="70" t="s">
        <v>97</v>
      </c>
      <c r="G7" s="27">
        <v>1</v>
      </c>
      <c r="H7" s="36">
        <v>18375</v>
      </c>
      <c r="I7" s="68">
        <v>18.38</v>
      </c>
      <c r="J7" s="71">
        <v>43816</v>
      </c>
    </row>
    <row r="8" spans="1:16" ht="31.5" x14ac:dyDescent="0.25">
      <c r="A8" s="26">
        <v>4</v>
      </c>
      <c r="B8" s="26" t="s">
        <v>47</v>
      </c>
      <c r="C8" s="107" t="s">
        <v>98</v>
      </c>
      <c r="D8" s="27"/>
      <c r="E8" s="30" t="s">
        <v>70</v>
      </c>
      <c r="F8" s="70" t="s">
        <v>99</v>
      </c>
      <c r="G8" s="27">
        <v>1</v>
      </c>
      <c r="H8" s="36">
        <v>6500</v>
      </c>
      <c r="I8" s="68">
        <v>6.5</v>
      </c>
      <c r="J8" s="71">
        <v>43817</v>
      </c>
    </row>
    <row r="9" spans="1:16" ht="15.75" x14ac:dyDescent="0.25">
      <c r="A9" s="26">
        <v>5</v>
      </c>
      <c r="B9" s="26" t="s">
        <v>47</v>
      </c>
      <c r="C9" s="6" t="s">
        <v>100</v>
      </c>
      <c r="D9" s="27"/>
      <c r="E9" s="30" t="s">
        <v>70</v>
      </c>
      <c r="F9" s="70" t="s">
        <v>101</v>
      </c>
      <c r="G9" s="27">
        <v>1</v>
      </c>
      <c r="H9" s="36">
        <v>40166.699999999997</v>
      </c>
      <c r="I9" s="68">
        <v>40.17</v>
      </c>
      <c r="J9" s="71">
        <v>43816</v>
      </c>
    </row>
    <row r="10" spans="1:16" ht="31.5" x14ac:dyDescent="0.25">
      <c r="A10" s="26">
        <v>6</v>
      </c>
      <c r="B10" s="26" t="s">
        <v>47</v>
      </c>
      <c r="C10" s="107" t="s">
        <v>102</v>
      </c>
      <c r="D10" s="27"/>
      <c r="E10" s="30" t="s">
        <v>70</v>
      </c>
      <c r="F10" s="70"/>
      <c r="G10" s="27">
        <v>1</v>
      </c>
      <c r="H10" s="36">
        <v>8833.2999999999993</v>
      </c>
      <c r="I10" s="68">
        <v>8.8000000000000007</v>
      </c>
      <c r="J10" s="71">
        <v>43816</v>
      </c>
    </row>
    <row r="11" spans="1:16" ht="36.75" x14ac:dyDescent="0.25">
      <c r="A11" s="26">
        <v>7</v>
      </c>
      <c r="B11" s="26" t="s">
        <v>47</v>
      </c>
      <c r="C11" s="6" t="s">
        <v>103</v>
      </c>
      <c r="D11" s="27" t="s">
        <v>70</v>
      </c>
      <c r="E11" s="30" t="s">
        <v>70</v>
      </c>
      <c r="F11" s="115" t="s">
        <v>108</v>
      </c>
      <c r="G11" s="27">
        <v>1</v>
      </c>
      <c r="H11" s="36">
        <v>40000</v>
      </c>
      <c r="I11" s="68">
        <v>40</v>
      </c>
      <c r="J11" s="71">
        <v>43817</v>
      </c>
    </row>
    <row r="12" spans="1:16" ht="45" x14ac:dyDescent="0.3">
      <c r="A12" s="26">
        <v>8</v>
      </c>
      <c r="B12" s="26" t="s">
        <v>47</v>
      </c>
      <c r="C12" s="6" t="s">
        <v>104</v>
      </c>
      <c r="D12" s="27" t="s">
        <v>70</v>
      </c>
      <c r="E12" s="30" t="s">
        <v>70</v>
      </c>
      <c r="F12" s="116" t="s">
        <v>109</v>
      </c>
      <c r="G12" s="27">
        <v>1</v>
      </c>
      <c r="H12" s="36">
        <v>7450</v>
      </c>
      <c r="I12" s="68">
        <v>7.45</v>
      </c>
      <c r="J12" s="71">
        <v>43817</v>
      </c>
    </row>
    <row r="13" spans="1:16" ht="31.5" x14ac:dyDescent="0.25">
      <c r="A13" s="26">
        <v>9</v>
      </c>
      <c r="B13" s="26" t="s">
        <v>47</v>
      </c>
      <c r="C13" s="107" t="s">
        <v>105</v>
      </c>
      <c r="D13" s="27" t="s">
        <v>70</v>
      </c>
      <c r="E13" s="30" t="s">
        <v>70</v>
      </c>
      <c r="F13" s="70" t="s">
        <v>110</v>
      </c>
      <c r="G13" s="27">
        <v>1</v>
      </c>
      <c r="H13" s="36">
        <v>30000</v>
      </c>
      <c r="I13" s="68">
        <v>30</v>
      </c>
      <c r="J13" s="71">
        <v>43817</v>
      </c>
    </row>
    <row r="14" spans="1:16" ht="31.5" x14ac:dyDescent="0.25">
      <c r="A14" s="26">
        <v>10</v>
      </c>
      <c r="B14" s="26" t="s">
        <v>47</v>
      </c>
      <c r="C14" s="107" t="s">
        <v>106</v>
      </c>
      <c r="D14" s="27" t="s">
        <v>112</v>
      </c>
      <c r="E14" s="30" t="s">
        <v>70</v>
      </c>
      <c r="F14" s="70" t="s">
        <v>111</v>
      </c>
      <c r="G14" s="27">
        <v>1</v>
      </c>
      <c r="H14" s="36">
        <v>20000</v>
      </c>
      <c r="I14" s="68">
        <v>20</v>
      </c>
      <c r="J14" s="71">
        <v>43817</v>
      </c>
    </row>
    <row r="15" spans="1:16" ht="39" x14ac:dyDescent="0.25">
      <c r="A15" s="26">
        <v>11</v>
      </c>
      <c r="B15" s="26" t="s">
        <v>47</v>
      </c>
      <c r="C15" s="107" t="s">
        <v>107</v>
      </c>
      <c r="D15" s="27" t="s">
        <v>113</v>
      </c>
      <c r="E15" s="30" t="s">
        <v>70</v>
      </c>
      <c r="F15" s="117" t="s">
        <v>114</v>
      </c>
      <c r="G15" s="27">
        <v>1</v>
      </c>
      <c r="H15" s="36">
        <v>105045.83</v>
      </c>
      <c r="I15" s="68">
        <v>105.04</v>
      </c>
      <c r="J15" s="71">
        <v>43812</v>
      </c>
    </row>
    <row r="16" spans="1:16" ht="15.75" x14ac:dyDescent="0.25">
      <c r="A16" s="54"/>
      <c r="B16" s="26" t="s">
        <v>20</v>
      </c>
      <c r="C16" s="28"/>
      <c r="D16" s="27"/>
      <c r="E16" s="48"/>
      <c r="F16" s="26"/>
      <c r="G16" s="27">
        <f>SUBTOTAL(109,Таблица1014[Кількість,
од.])</f>
        <v>11</v>
      </c>
      <c r="H16" s="27"/>
      <c r="I16" s="114">
        <f>SUBTOTAL(109,Таблица1014[Вартість,
тис. грн
(без ПДВ)])</f>
        <v>374.39000000000004</v>
      </c>
      <c r="J16" s="114"/>
    </row>
    <row r="21" spans="1:11" s="3" customFormat="1" ht="15.75" x14ac:dyDescent="0.25">
      <c r="B21" s="82" t="s">
        <v>60</v>
      </c>
      <c r="C21" s="82"/>
      <c r="D21" s="102"/>
      <c r="E21" s="102"/>
      <c r="F21" s="101" t="s">
        <v>26</v>
      </c>
      <c r="G21" s="102"/>
      <c r="H21" s="102"/>
      <c r="I21" s="122" t="s">
        <v>65</v>
      </c>
      <c r="J21" s="123"/>
      <c r="K21" s="39"/>
    </row>
    <row r="22" spans="1:11" s="3" customFormat="1" ht="15.75" x14ac:dyDescent="0.25">
      <c r="B22" s="82" t="s">
        <v>27</v>
      </c>
      <c r="C22" s="82"/>
      <c r="D22" s="102"/>
      <c r="E22" s="102"/>
      <c r="F22" s="72" t="s">
        <v>28</v>
      </c>
      <c r="G22" s="102"/>
      <c r="H22" s="102"/>
      <c r="I22" s="124" t="s">
        <v>29</v>
      </c>
      <c r="J22" s="124"/>
      <c r="K22" s="39"/>
    </row>
    <row r="23" spans="1:11" s="3" customFormat="1" ht="15.75" x14ac:dyDescent="0.25">
      <c r="B23" s="73"/>
      <c r="C23" s="102"/>
      <c r="D23" s="102"/>
      <c r="E23" s="102"/>
      <c r="F23" s="75"/>
      <c r="G23" s="102"/>
      <c r="H23" s="102"/>
      <c r="I23" s="75"/>
      <c r="J23" s="75"/>
      <c r="K23" s="39"/>
    </row>
    <row r="24" spans="1:11" s="3" customFormat="1" ht="15.75" x14ac:dyDescent="0.25">
      <c r="A24" s="76"/>
      <c r="B24" s="74"/>
      <c r="C24" s="102"/>
      <c r="D24" s="102"/>
      <c r="E24" s="102"/>
      <c r="F24" s="77"/>
      <c r="G24" s="102"/>
      <c r="H24" s="102"/>
      <c r="I24" s="78"/>
      <c r="J24" s="79"/>
      <c r="K24" s="39"/>
    </row>
    <row r="25" spans="1:11" s="3" customFormat="1" ht="15.75" x14ac:dyDescent="0.25">
      <c r="B25" s="83" t="s">
        <v>61</v>
      </c>
      <c r="C25" s="102"/>
      <c r="D25" s="102"/>
      <c r="E25" s="102"/>
      <c r="F25" s="101" t="s">
        <v>26</v>
      </c>
      <c r="G25" s="102"/>
      <c r="H25" s="102"/>
      <c r="I25" s="123" t="s">
        <v>62</v>
      </c>
      <c r="J25" s="123"/>
      <c r="K25" s="39"/>
    </row>
    <row r="26" spans="1:11" s="3" customFormat="1" ht="15.75" x14ac:dyDescent="0.25">
      <c r="A26" s="80"/>
      <c r="B26" s="81"/>
      <c r="C26" s="102"/>
      <c r="D26" s="102"/>
      <c r="E26" s="102"/>
      <c r="F26" s="72" t="s">
        <v>28</v>
      </c>
      <c r="G26" s="102"/>
      <c r="H26" s="102"/>
      <c r="I26" s="124" t="s">
        <v>29</v>
      </c>
      <c r="J26" s="124"/>
      <c r="K26" s="39"/>
    </row>
    <row r="27" spans="1:11" s="3" customFormat="1" ht="15.75" customHeight="1" x14ac:dyDescent="0.25">
      <c r="B27" s="86" t="s">
        <v>63</v>
      </c>
      <c r="C27" s="84"/>
      <c r="D27" s="102"/>
      <c r="E27" s="102"/>
      <c r="F27" s="101" t="s">
        <v>26</v>
      </c>
      <c r="G27" s="102"/>
      <c r="H27" s="102"/>
      <c r="I27" s="123" t="s">
        <v>64</v>
      </c>
      <c r="J27" s="123"/>
      <c r="K27" s="39"/>
    </row>
    <row r="28" spans="1:11" s="3" customFormat="1" ht="15.75" x14ac:dyDescent="0.25">
      <c r="B28" s="85" t="s">
        <v>30</v>
      </c>
      <c r="C28" s="85"/>
      <c r="D28" s="102"/>
      <c r="E28" s="102"/>
      <c r="F28" s="72" t="s">
        <v>28</v>
      </c>
      <c r="G28" s="102"/>
      <c r="H28" s="102"/>
      <c r="I28" s="124" t="s">
        <v>29</v>
      </c>
      <c r="J28" s="124"/>
      <c r="K28" s="39"/>
    </row>
  </sheetData>
  <mergeCells count="9">
    <mergeCell ref="D2:N2"/>
    <mergeCell ref="A3:J3"/>
    <mergeCell ref="I1:J1"/>
    <mergeCell ref="I28:J28"/>
    <mergeCell ref="I21:J21"/>
    <mergeCell ref="I22:J22"/>
    <mergeCell ref="I25:J25"/>
    <mergeCell ref="I26:J26"/>
    <mergeCell ref="I27:J27"/>
  </mergeCells>
  <pageMargins left="1.1811023622047245" right="0.59055118110236227" top="0.59055118110236227" bottom="0.59055118110236227" header="0.39370078740157483" footer="0.31496062992125984"/>
  <pageSetup paperSize="9" scale="61" orientation="landscape" r:id="rId1"/>
  <headerFooter differentFirst="1">
    <oddHeader>&amp;C&amp;P&amp;RПродовження додатка &amp;A</oddHead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26"/>
  <sheetViews>
    <sheetView view="pageBreakPreview" topLeftCell="B7" zoomScale="90" zoomScaleNormal="89" zoomScaleSheetLayoutView="90" workbookViewId="0">
      <selection activeCell="C9" sqref="C9"/>
    </sheetView>
  </sheetViews>
  <sheetFormatPr defaultRowHeight="15.75" outlineLevelCol="1" x14ac:dyDescent="0.25"/>
  <cols>
    <col min="1" max="1" width="6.28515625" style="4" customWidth="1" outlineLevel="1"/>
    <col min="2" max="2" width="29.42578125" style="4" customWidth="1"/>
    <col min="3" max="3" width="37.85546875" style="4" customWidth="1"/>
    <col min="4" max="4" width="24.5703125" style="10" customWidth="1"/>
    <col min="5" max="5" width="28.140625" style="10" customWidth="1"/>
    <col min="6" max="6" width="25" style="4" customWidth="1"/>
    <col min="7" max="10" width="15.7109375" style="4" customWidth="1"/>
    <col min="11" max="11" width="20.140625" style="4" customWidth="1"/>
    <col min="12" max="16384" width="9.140625" style="4"/>
  </cols>
  <sheetData>
    <row r="1" spans="1:16" s="3" customFormat="1" ht="144.75" customHeight="1" x14ac:dyDescent="0.25">
      <c r="I1" s="121" t="s">
        <v>24</v>
      </c>
      <c r="J1" s="121"/>
      <c r="M1" s="45"/>
      <c r="P1" s="45"/>
    </row>
    <row r="2" spans="1:16" s="3" customFormat="1" x14ac:dyDescent="0.25"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6" s="3" customFormat="1" ht="78" customHeight="1" x14ac:dyDescent="0.25">
      <c r="A3" s="127" t="s">
        <v>58</v>
      </c>
      <c r="B3" s="127"/>
      <c r="C3" s="127"/>
      <c r="D3" s="127"/>
      <c r="E3" s="127"/>
      <c r="F3" s="127"/>
      <c r="G3" s="127"/>
      <c r="H3" s="127"/>
      <c r="I3" s="127"/>
      <c r="J3" s="127"/>
      <c r="K3" s="60"/>
      <c r="L3" s="60"/>
      <c r="M3" s="60"/>
      <c r="N3" s="60"/>
      <c r="O3" s="60"/>
    </row>
    <row r="4" spans="1:16" ht="47.25" x14ac:dyDescent="0.25">
      <c r="A4" s="35" t="s">
        <v>0</v>
      </c>
      <c r="B4" s="23" t="s">
        <v>32</v>
      </c>
      <c r="C4" s="14" t="s">
        <v>6</v>
      </c>
      <c r="D4" s="14" t="s">
        <v>7</v>
      </c>
      <c r="E4" s="34" t="s">
        <v>4</v>
      </c>
      <c r="F4" s="34" t="s">
        <v>16</v>
      </c>
      <c r="G4" s="21" t="s">
        <v>11</v>
      </c>
      <c r="H4" s="34" t="s">
        <v>12</v>
      </c>
      <c r="I4" s="34" t="s">
        <v>15</v>
      </c>
      <c r="J4" s="17" t="s">
        <v>42</v>
      </c>
    </row>
    <row r="5" spans="1:16" ht="31.5" x14ac:dyDescent="0.25">
      <c r="A5" s="26">
        <v>1</v>
      </c>
      <c r="B5" s="30" t="s">
        <v>47</v>
      </c>
      <c r="C5" s="107" t="s">
        <v>76</v>
      </c>
      <c r="D5" s="27" t="s">
        <v>83</v>
      </c>
      <c r="E5" s="30" t="s">
        <v>78</v>
      </c>
      <c r="F5" s="28" t="s">
        <v>80</v>
      </c>
      <c r="G5" s="26">
        <v>1</v>
      </c>
      <c r="H5" s="35">
        <v>89901.7</v>
      </c>
      <c r="I5" s="35">
        <v>89.9</v>
      </c>
      <c r="J5" s="44">
        <v>43627</v>
      </c>
    </row>
    <row r="6" spans="1:16" ht="31.5" x14ac:dyDescent="0.25">
      <c r="A6" s="26">
        <v>2</v>
      </c>
      <c r="B6" s="30" t="s">
        <v>47</v>
      </c>
      <c r="C6" s="107" t="s">
        <v>77</v>
      </c>
      <c r="D6" s="27" t="s">
        <v>84</v>
      </c>
      <c r="E6" s="30" t="s">
        <v>78</v>
      </c>
      <c r="F6" s="28" t="s">
        <v>81</v>
      </c>
      <c r="G6" s="26">
        <v>2</v>
      </c>
      <c r="H6" s="31">
        <v>114918.33</v>
      </c>
      <c r="I6" s="31">
        <v>229.84</v>
      </c>
      <c r="J6" s="44">
        <v>43627</v>
      </c>
    </row>
    <row r="7" spans="1:16" ht="31.5" x14ac:dyDescent="0.25">
      <c r="A7" s="26">
        <v>3</v>
      </c>
      <c r="B7" s="30" t="s">
        <v>47</v>
      </c>
      <c r="C7" s="107" t="s">
        <v>79</v>
      </c>
      <c r="D7" s="27" t="s">
        <v>84</v>
      </c>
      <c r="E7" s="30" t="s">
        <v>78</v>
      </c>
      <c r="F7" s="28" t="s">
        <v>82</v>
      </c>
      <c r="G7" s="26">
        <v>2</v>
      </c>
      <c r="H7" s="31">
        <v>225783.33</v>
      </c>
      <c r="I7" s="31">
        <v>451.57</v>
      </c>
      <c r="J7" s="44">
        <v>43629</v>
      </c>
    </row>
    <row r="8" spans="1:16" ht="31.5" x14ac:dyDescent="0.25">
      <c r="A8" s="26">
        <v>4</v>
      </c>
      <c r="B8" s="30" t="s">
        <v>47</v>
      </c>
      <c r="C8" s="118" t="s">
        <v>85</v>
      </c>
      <c r="D8" s="27" t="s">
        <v>84</v>
      </c>
      <c r="E8" s="30" t="s">
        <v>78</v>
      </c>
      <c r="F8" s="28" t="s">
        <v>86</v>
      </c>
      <c r="G8" s="26">
        <v>1</v>
      </c>
      <c r="H8" s="31">
        <v>393307.5</v>
      </c>
      <c r="I8" s="31">
        <v>393.3</v>
      </c>
      <c r="J8" s="44">
        <v>43627</v>
      </c>
    </row>
    <row r="9" spans="1:16" ht="31.5" x14ac:dyDescent="0.25">
      <c r="A9" s="26">
        <v>5</v>
      </c>
      <c r="B9" s="30" t="s">
        <v>47</v>
      </c>
      <c r="C9" s="119" t="s">
        <v>116</v>
      </c>
      <c r="D9" s="27" t="s">
        <v>84</v>
      </c>
      <c r="E9" s="30" t="s">
        <v>78</v>
      </c>
      <c r="F9" s="28" t="s">
        <v>117</v>
      </c>
      <c r="G9" s="26">
        <v>1</v>
      </c>
      <c r="H9" s="31">
        <v>99820</v>
      </c>
      <c r="I9" s="31">
        <v>99.82</v>
      </c>
      <c r="J9" s="44">
        <v>43627</v>
      </c>
    </row>
    <row r="10" spans="1:16" ht="30" x14ac:dyDescent="0.25">
      <c r="A10" s="26"/>
      <c r="B10" s="30" t="s">
        <v>47</v>
      </c>
      <c r="C10" s="119" t="s">
        <v>118</v>
      </c>
      <c r="D10" s="27" t="s">
        <v>84</v>
      </c>
      <c r="E10" s="30" t="s">
        <v>78</v>
      </c>
      <c r="F10" s="28" t="s">
        <v>119</v>
      </c>
      <c r="G10" s="26">
        <v>1</v>
      </c>
      <c r="H10" s="31">
        <v>54263.33</v>
      </c>
      <c r="I10" s="31">
        <v>54.26</v>
      </c>
      <c r="J10" s="44">
        <v>43627</v>
      </c>
    </row>
    <row r="11" spans="1:16" ht="78.75" x14ac:dyDescent="0.25">
      <c r="A11" s="26"/>
      <c r="B11" s="30" t="s">
        <v>47</v>
      </c>
      <c r="C11" s="119" t="s">
        <v>120</v>
      </c>
      <c r="D11" s="27" t="s">
        <v>84</v>
      </c>
      <c r="E11" s="30" t="s">
        <v>78</v>
      </c>
      <c r="F11" s="28" t="s">
        <v>121</v>
      </c>
      <c r="G11" s="26">
        <v>1</v>
      </c>
      <c r="H11" s="31">
        <v>122100</v>
      </c>
      <c r="I11" s="31">
        <v>122.1</v>
      </c>
      <c r="J11" s="44">
        <v>43627</v>
      </c>
    </row>
    <row r="12" spans="1:16" x14ac:dyDescent="0.25">
      <c r="A12" s="26"/>
      <c r="B12" s="30"/>
      <c r="C12" s="108"/>
      <c r="D12" s="27"/>
      <c r="E12" s="30"/>
      <c r="F12" s="28"/>
      <c r="G12" s="26"/>
      <c r="H12" s="31"/>
      <c r="I12" s="31"/>
      <c r="J12" s="44"/>
    </row>
    <row r="13" spans="1:16" x14ac:dyDescent="0.25">
      <c r="A13" s="26">
        <v>6</v>
      </c>
      <c r="B13" s="30"/>
      <c r="C13" s="108"/>
      <c r="D13" s="27"/>
      <c r="E13" s="30"/>
      <c r="F13" s="28"/>
      <c r="G13" s="26"/>
      <c r="H13" s="31"/>
      <c r="I13" s="31"/>
      <c r="J13" s="44"/>
    </row>
    <row r="14" spans="1:16" x14ac:dyDescent="0.25">
      <c r="A14" s="26"/>
      <c r="B14" s="26" t="s">
        <v>20</v>
      </c>
      <c r="C14" s="26"/>
      <c r="D14" s="27"/>
      <c r="E14" s="48"/>
      <c r="F14" s="26"/>
      <c r="G14" s="26"/>
      <c r="H14" s="31"/>
      <c r="I14" s="48"/>
      <c r="J14" s="26"/>
    </row>
    <row r="19" spans="1:11" s="3" customFormat="1" x14ac:dyDescent="0.25">
      <c r="B19" s="82" t="s">
        <v>60</v>
      </c>
      <c r="C19" s="82"/>
      <c r="D19" s="102"/>
      <c r="E19" s="102"/>
      <c r="F19" s="101" t="s">
        <v>26</v>
      </c>
      <c r="G19" s="102"/>
      <c r="H19" s="102"/>
      <c r="I19" s="122" t="s">
        <v>65</v>
      </c>
      <c r="J19" s="123"/>
      <c r="K19" s="39"/>
    </row>
    <row r="20" spans="1:11" s="3" customFormat="1" x14ac:dyDescent="0.25">
      <c r="B20" s="82" t="s">
        <v>27</v>
      </c>
      <c r="C20" s="82"/>
      <c r="D20" s="102"/>
      <c r="E20" s="102"/>
      <c r="F20" s="72" t="s">
        <v>28</v>
      </c>
      <c r="G20" s="102"/>
      <c r="H20" s="102"/>
      <c r="I20" s="124" t="s">
        <v>29</v>
      </c>
      <c r="J20" s="124"/>
      <c r="K20" s="39"/>
    </row>
    <row r="21" spans="1:11" s="3" customFormat="1" x14ac:dyDescent="0.25">
      <c r="B21" s="73"/>
      <c r="C21" s="102"/>
      <c r="D21" s="102"/>
      <c r="E21" s="102"/>
      <c r="F21" s="75"/>
      <c r="G21" s="102"/>
      <c r="H21" s="102"/>
      <c r="I21" s="75"/>
      <c r="J21" s="75"/>
      <c r="K21" s="39"/>
    </row>
    <row r="22" spans="1:11" s="3" customFormat="1" x14ac:dyDescent="0.25">
      <c r="A22" s="76"/>
      <c r="B22" s="74"/>
      <c r="C22" s="102"/>
      <c r="D22" s="102"/>
      <c r="E22" s="102"/>
      <c r="F22" s="77"/>
      <c r="G22" s="102"/>
      <c r="H22" s="102"/>
      <c r="I22" s="78"/>
      <c r="J22" s="79"/>
      <c r="K22" s="39"/>
    </row>
    <row r="23" spans="1:11" s="3" customFormat="1" x14ac:dyDescent="0.25">
      <c r="B23" s="83" t="s">
        <v>61</v>
      </c>
      <c r="C23" s="102"/>
      <c r="D23" s="102"/>
      <c r="E23" s="102"/>
      <c r="F23" s="101" t="s">
        <v>26</v>
      </c>
      <c r="G23" s="102"/>
      <c r="H23" s="102"/>
      <c r="I23" s="123" t="s">
        <v>62</v>
      </c>
      <c r="J23" s="123"/>
      <c r="K23" s="39"/>
    </row>
    <row r="24" spans="1:11" s="3" customFormat="1" x14ac:dyDescent="0.25">
      <c r="A24" s="80"/>
      <c r="B24" s="81"/>
      <c r="C24" s="102"/>
      <c r="D24" s="102"/>
      <c r="E24" s="102"/>
      <c r="F24" s="72" t="s">
        <v>28</v>
      </c>
      <c r="G24" s="102"/>
      <c r="H24" s="102"/>
      <c r="I24" s="124" t="s">
        <v>29</v>
      </c>
      <c r="J24" s="124"/>
      <c r="K24" s="39"/>
    </row>
    <row r="25" spans="1:11" s="3" customFormat="1" ht="15.75" customHeight="1" x14ac:dyDescent="0.25">
      <c r="B25" s="86" t="s">
        <v>63</v>
      </c>
      <c r="C25" s="84"/>
      <c r="D25" s="102"/>
      <c r="E25" s="102"/>
      <c r="F25" s="101" t="s">
        <v>26</v>
      </c>
      <c r="G25" s="102"/>
      <c r="H25" s="102"/>
      <c r="I25" s="123" t="s">
        <v>64</v>
      </c>
      <c r="J25" s="123"/>
      <c r="K25" s="39"/>
    </row>
    <row r="26" spans="1:11" s="3" customFormat="1" x14ac:dyDescent="0.25">
      <c r="B26" s="85" t="s">
        <v>30</v>
      </c>
      <c r="C26" s="85"/>
      <c r="D26" s="102"/>
      <c r="E26" s="102"/>
      <c r="F26" s="72" t="s">
        <v>28</v>
      </c>
      <c r="G26" s="102"/>
      <c r="H26" s="102"/>
      <c r="I26" s="124" t="s">
        <v>29</v>
      </c>
      <c r="J26" s="124"/>
      <c r="K26" s="39"/>
    </row>
  </sheetData>
  <mergeCells count="9">
    <mergeCell ref="I1:J1"/>
    <mergeCell ref="D2:N2"/>
    <mergeCell ref="A3:J3"/>
    <mergeCell ref="I26:J26"/>
    <mergeCell ref="I19:J19"/>
    <mergeCell ref="I20:J20"/>
    <mergeCell ref="I23:J23"/>
    <mergeCell ref="I24:J24"/>
    <mergeCell ref="I25:J25"/>
  </mergeCells>
  <printOptions horizontalCentered="1"/>
  <pageMargins left="1.1811023622047245" right="0.59055118110236227" top="0.59055118110236227" bottom="0.59055118110236227" header="0.39370078740157483" footer="0.11811023622047245"/>
  <pageSetup paperSize="9" scale="59" fitToHeight="5" orientation="landscape" r:id="rId1"/>
  <headerFooter differentFirst="1">
    <oddHeader xml:space="preserve">&amp;C&amp;P&amp;RПродовження додатка &amp;A
</oddHead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18"/>
  <sheetViews>
    <sheetView view="pageBreakPreview" topLeftCell="B2" zoomScale="90" zoomScaleNormal="93" zoomScaleSheetLayoutView="90" workbookViewId="0">
      <selection activeCell="L6" sqref="L6"/>
    </sheetView>
  </sheetViews>
  <sheetFormatPr defaultRowHeight="15.75" outlineLevelCol="1" x14ac:dyDescent="0.25"/>
  <cols>
    <col min="1" max="1" width="6.7109375" style="3" customWidth="1" outlineLevel="1"/>
    <col min="2" max="2" width="25.7109375" style="3" customWidth="1"/>
    <col min="3" max="3" width="21.140625" style="3" customWidth="1"/>
    <col min="4" max="4" width="19.7109375" style="3" customWidth="1"/>
    <col min="5" max="5" width="19.28515625" style="3" customWidth="1"/>
    <col min="6" max="6" width="14" style="3" customWidth="1"/>
    <col min="7" max="7" width="19.28515625" style="3" customWidth="1"/>
    <col min="8" max="8" width="26.7109375" style="3" customWidth="1"/>
    <col min="9" max="9" width="13" style="3" customWidth="1"/>
    <col min="10" max="10" width="13.7109375" style="3" customWidth="1"/>
    <col min="11" max="11" width="15.28515625" style="3" customWidth="1"/>
    <col min="12" max="12" width="13.85546875" style="3" customWidth="1"/>
    <col min="13" max="16384" width="9.140625" style="3"/>
  </cols>
  <sheetData>
    <row r="1" spans="1:15" ht="144.75" customHeight="1" x14ac:dyDescent="0.25">
      <c r="J1" s="45"/>
      <c r="K1" s="121" t="s">
        <v>40</v>
      </c>
      <c r="L1" s="121"/>
      <c r="O1" s="45"/>
    </row>
    <row r="2" spans="1:15" x14ac:dyDescent="0.25"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5" ht="78" customHeight="1" x14ac:dyDescent="0.25">
      <c r="A3" s="127" t="s">
        <v>59</v>
      </c>
      <c r="B3" s="127"/>
      <c r="C3" s="127"/>
      <c r="D3" s="127"/>
      <c r="E3" s="127"/>
      <c r="F3" s="127"/>
      <c r="G3" s="127"/>
      <c r="H3" s="127"/>
      <c r="I3" s="127"/>
      <c r="J3" s="127"/>
      <c r="K3" s="60"/>
      <c r="L3" s="60"/>
      <c r="M3" s="60"/>
      <c r="N3" s="60"/>
    </row>
    <row r="4" spans="1:15" ht="47.25" x14ac:dyDescent="0.25">
      <c r="A4" s="35" t="s">
        <v>0</v>
      </c>
      <c r="B4" s="23" t="s">
        <v>32</v>
      </c>
      <c r="C4" s="14" t="s">
        <v>17</v>
      </c>
      <c r="D4" s="14" t="s">
        <v>18</v>
      </c>
      <c r="E4" s="34" t="s">
        <v>25</v>
      </c>
      <c r="F4" s="34" t="s">
        <v>7</v>
      </c>
      <c r="G4" s="21" t="s">
        <v>4</v>
      </c>
      <c r="H4" s="34" t="s">
        <v>16</v>
      </c>
      <c r="I4" s="34" t="s">
        <v>11</v>
      </c>
      <c r="J4" s="17" t="s">
        <v>12</v>
      </c>
      <c r="K4" s="15" t="s">
        <v>15</v>
      </c>
      <c r="L4" s="17" t="s">
        <v>42</v>
      </c>
    </row>
    <row r="5" spans="1:15" s="4" customFormat="1" x14ac:dyDescent="0.25">
      <c r="A5" s="26">
        <v>1</v>
      </c>
      <c r="B5" s="28" t="s">
        <v>47</v>
      </c>
      <c r="C5" s="28"/>
      <c r="D5" s="28"/>
      <c r="E5" s="26"/>
      <c r="F5" s="26"/>
      <c r="G5" s="28"/>
      <c r="H5" s="28"/>
      <c r="I5" s="26">
        <v>0</v>
      </c>
      <c r="J5" s="31">
        <v>0</v>
      </c>
      <c r="K5" s="31">
        <v>0</v>
      </c>
      <c r="L5" s="44"/>
    </row>
    <row r="6" spans="1:15" x14ac:dyDescent="0.25">
      <c r="A6" s="6"/>
      <c r="B6" s="27" t="s">
        <v>20</v>
      </c>
      <c r="C6" s="41"/>
      <c r="D6" s="55"/>
      <c r="E6" s="55"/>
      <c r="F6" s="55"/>
      <c r="G6" s="41"/>
      <c r="H6" s="41"/>
      <c r="I6" s="48" t="s">
        <v>89</v>
      </c>
      <c r="J6" s="48" t="s">
        <v>89</v>
      </c>
      <c r="K6" s="48" t="s">
        <v>89</v>
      </c>
      <c r="L6" s="55"/>
    </row>
    <row r="11" spans="1:15" x14ac:dyDescent="0.25">
      <c r="B11" s="82" t="s">
        <v>60</v>
      </c>
      <c r="C11" s="82"/>
      <c r="D11" s="102"/>
      <c r="E11" s="102"/>
      <c r="F11" s="101" t="s">
        <v>26</v>
      </c>
      <c r="G11" s="102"/>
      <c r="H11" s="102"/>
      <c r="I11" s="122" t="s">
        <v>65</v>
      </c>
      <c r="J11" s="123"/>
      <c r="K11" s="39"/>
    </row>
    <row r="12" spans="1:15" x14ac:dyDescent="0.25">
      <c r="B12" s="82" t="s">
        <v>27</v>
      </c>
      <c r="C12" s="82"/>
      <c r="D12" s="102"/>
      <c r="E12" s="102"/>
      <c r="F12" s="72" t="s">
        <v>28</v>
      </c>
      <c r="G12" s="102"/>
      <c r="H12" s="102"/>
      <c r="I12" s="124" t="s">
        <v>29</v>
      </c>
      <c r="J12" s="124"/>
      <c r="K12" s="39"/>
    </row>
    <row r="13" spans="1:15" x14ac:dyDescent="0.25">
      <c r="B13" s="73"/>
      <c r="C13" s="102"/>
      <c r="D13" s="102"/>
      <c r="E13" s="102"/>
      <c r="F13" s="75"/>
      <c r="G13" s="102"/>
      <c r="H13" s="102"/>
      <c r="I13" s="75"/>
      <c r="J13" s="75"/>
      <c r="K13" s="39"/>
    </row>
    <row r="14" spans="1:15" x14ac:dyDescent="0.25">
      <c r="A14" s="76"/>
      <c r="B14" s="74"/>
      <c r="C14" s="102"/>
      <c r="D14" s="102"/>
      <c r="E14" s="102"/>
      <c r="F14" s="77"/>
      <c r="G14" s="102"/>
      <c r="H14" s="102"/>
      <c r="I14" s="78"/>
      <c r="J14" s="79"/>
      <c r="K14" s="39"/>
    </row>
    <row r="15" spans="1:15" x14ac:dyDescent="0.25">
      <c r="B15" s="83" t="s">
        <v>61</v>
      </c>
      <c r="C15" s="102"/>
      <c r="D15" s="102"/>
      <c r="E15" s="102"/>
      <c r="F15" s="101" t="s">
        <v>26</v>
      </c>
      <c r="G15" s="102"/>
      <c r="H15" s="102"/>
      <c r="I15" s="123" t="s">
        <v>62</v>
      </c>
      <c r="J15" s="123"/>
      <c r="K15" s="39"/>
    </row>
    <row r="16" spans="1:15" x14ac:dyDescent="0.25">
      <c r="A16" s="80"/>
      <c r="B16" s="81"/>
      <c r="C16" s="102"/>
      <c r="D16" s="102"/>
      <c r="E16" s="102"/>
      <c r="F16" s="72" t="s">
        <v>28</v>
      </c>
      <c r="G16" s="102"/>
      <c r="H16" s="102"/>
      <c r="I16" s="124" t="s">
        <v>29</v>
      </c>
      <c r="J16" s="124"/>
      <c r="K16" s="39"/>
    </row>
    <row r="17" spans="2:11" ht="15.75" customHeight="1" x14ac:dyDescent="0.25">
      <c r="B17" s="86" t="s">
        <v>63</v>
      </c>
      <c r="C17" s="84"/>
      <c r="D17" s="102"/>
      <c r="E17" s="102"/>
      <c r="F17" s="101" t="s">
        <v>26</v>
      </c>
      <c r="G17" s="102"/>
      <c r="H17" s="102"/>
      <c r="I17" s="123" t="s">
        <v>64</v>
      </c>
      <c r="J17" s="123"/>
      <c r="K17" s="39"/>
    </row>
    <row r="18" spans="2:11" x14ac:dyDescent="0.25">
      <c r="B18" s="85" t="s">
        <v>30</v>
      </c>
      <c r="C18" s="85"/>
      <c r="D18" s="102"/>
      <c r="E18" s="102"/>
      <c r="F18" s="72" t="s">
        <v>28</v>
      </c>
      <c r="G18" s="102"/>
      <c r="H18" s="102"/>
      <c r="I18" s="124" t="s">
        <v>29</v>
      </c>
      <c r="J18" s="124"/>
      <c r="K18" s="39"/>
    </row>
  </sheetData>
  <mergeCells count="9">
    <mergeCell ref="I17:J17"/>
    <mergeCell ref="I18:J18"/>
    <mergeCell ref="D2:M2"/>
    <mergeCell ref="A3:J3"/>
    <mergeCell ref="K1:L1"/>
    <mergeCell ref="I11:J11"/>
    <mergeCell ref="I12:J12"/>
    <mergeCell ref="I15:J15"/>
    <mergeCell ref="I16:J16"/>
  </mergeCells>
  <pageMargins left="1.1811023622047245" right="0.59055118110236227" top="0.59055118110236227" bottom="0.59055118110236227" header="0.39370078740157483" footer="0.11811023622047245"/>
  <pageSetup paperSize="9" scale="60" fitToHeight="3" orientation="landscape" r:id="rId1"/>
  <headerFooter differentFirst="1">
    <oddHeader>&amp;C&amp;P&amp;RПродовження додатка &amp;A</oddHead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2"/>
  <sheetViews>
    <sheetView view="pageBreakPreview" topLeftCell="A2" zoomScale="80" zoomScaleNormal="84" zoomScaleSheetLayoutView="80" workbookViewId="0">
      <selection activeCell="I6" sqref="I6"/>
    </sheetView>
  </sheetViews>
  <sheetFormatPr defaultRowHeight="15.75" x14ac:dyDescent="0.25"/>
  <cols>
    <col min="1" max="1" width="7" style="3" customWidth="1"/>
    <col min="2" max="2" width="33.85546875" style="3" customWidth="1"/>
    <col min="3" max="3" width="20.7109375" style="3" customWidth="1"/>
    <col min="4" max="4" width="12.85546875" style="3" customWidth="1"/>
    <col min="5" max="5" width="19.5703125" style="3" customWidth="1"/>
    <col min="6" max="7" width="20.7109375" style="3" customWidth="1"/>
    <col min="8" max="8" width="17.85546875" style="3" customWidth="1"/>
    <col min="9" max="9" width="13.140625" style="3" customWidth="1"/>
    <col min="10" max="10" width="17.85546875" style="3" customWidth="1"/>
    <col min="11" max="11" width="20.140625" style="3" customWidth="1"/>
    <col min="12" max="16384" width="9.140625" style="3"/>
  </cols>
  <sheetData>
    <row r="1" spans="1:11" ht="115.5" customHeight="1" x14ac:dyDescent="0.25">
      <c r="J1" s="121" t="s">
        <v>33</v>
      </c>
      <c r="K1" s="121"/>
    </row>
    <row r="2" spans="1:1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ht="44.25" customHeight="1" x14ac:dyDescent="0.25">
      <c r="A3" s="125" t="s">
        <v>48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</row>
    <row r="4" spans="1:11" s="4" customFormat="1" ht="47.25" x14ac:dyDescent="0.25">
      <c r="A4" s="35" t="s">
        <v>0</v>
      </c>
      <c r="B4" s="16" t="s">
        <v>32</v>
      </c>
      <c r="C4" s="14" t="s">
        <v>1</v>
      </c>
      <c r="D4" s="34" t="s">
        <v>2</v>
      </c>
      <c r="E4" s="34" t="s">
        <v>5</v>
      </c>
      <c r="F4" s="34" t="s">
        <v>3</v>
      </c>
      <c r="G4" s="34" t="s">
        <v>4</v>
      </c>
      <c r="H4" s="34" t="s">
        <v>44</v>
      </c>
      <c r="I4" s="34" t="s">
        <v>45</v>
      </c>
      <c r="J4" s="34" t="s">
        <v>19</v>
      </c>
      <c r="K4" s="34" t="s">
        <v>42</v>
      </c>
    </row>
    <row r="5" spans="1:11" s="7" customFormat="1" x14ac:dyDescent="0.25">
      <c r="A5" s="35">
        <v>1</v>
      </c>
      <c r="B5" s="28" t="s">
        <v>47</v>
      </c>
      <c r="C5" s="26" t="s">
        <v>87</v>
      </c>
      <c r="D5" s="26" t="s">
        <v>88</v>
      </c>
      <c r="E5" s="103"/>
      <c r="F5" s="103" t="s">
        <v>70</v>
      </c>
      <c r="G5" s="28" t="s">
        <v>70</v>
      </c>
      <c r="H5" s="31">
        <v>250.5</v>
      </c>
      <c r="I5" s="31">
        <v>1603.76</v>
      </c>
      <c r="J5" s="31">
        <v>401.74200000000002</v>
      </c>
      <c r="K5" s="105">
        <v>43488</v>
      </c>
    </row>
    <row r="6" spans="1:11" x14ac:dyDescent="0.25">
      <c r="A6" s="6"/>
      <c r="B6" s="28" t="s">
        <v>20</v>
      </c>
      <c r="C6" s="93"/>
      <c r="D6" s="93"/>
      <c r="E6" s="93"/>
      <c r="F6" s="93"/>
      <c r="G6" s="94"/>
      <c r="H6" s="93"/>
      <c r="I6" s="95"/>
      <c r="J6" s="93"/>
      <c r="K6" s="96"/>
    </row>
    <row r="11" spans="1:11" x14ac:dyDescent="0.25">
      <c r="B11" s="82" t="s">
        <v>60</v>
      </c>
      <c r="C11" s="82"/>
      <c r="D11" s="102"/>
      <c r="E11" s="102"/>
      <c r="F11" s="101" t="s">
        <v>26</v>
      </c>
      <c r="G11" s="102"/>
      <c r="H11" s="102"/>
      <c r="I11" s="122" t="s">
        <v>65</v>
      </c>
      <c r="J11" s="123"/>
      <c r="K11" s="39"/>
    </row>
    <row r="12" spans="1:11" x14ac:dyDescent="0.25">
      <c r="B12" s="82" t="s">
        <v>27</v>
      </c>
      <c r="C12" s="82"/>
      <c r="D12" s="102"/>
      <c r="E12" s="102"/>
      <c r="F12" s="72" t="s">
        <v>28</v>
      </c>
      <c r="G12" s="102"/>
      <c r="H12" s="102"/>
      <c r="I12" s="124" t="s">
        <v>29</v>
      </c>
      <c r="J12" s="124"/>
      <c r="K12" s="39"/>
    </row>
    <row r="13" spans="1:11" x14ac:dyDescent="0.25">
      <c r="B13" s="73"/>
      <c r="C13" s="102"/>
      <c r="D13" s="102"/>
      <c r="E13" s="102"/>
      <c r="F13" s="75"/>
      <c r="G13" s="102"/>
      <c r="H13" s="102"/>
      <c r="I13" s="75"/>
      <c r="J13" s="75"/>
      <c r="K13" s="39"/>
    </row>
    <row r="14" spans="1:11" x14ac:dyDescent="0.25">
      <c r="A14" s="76"/>
      <c r="B14" s="74"/>
      <c r="C14" s="102"/>
      <c r="D14" s="102"/>
      <c r="E14" s="102"/>
      <c r="F14" s="77"/>
      <c r="G14" s="102"/>
      <c r="H14" s="102"/>
      <c r="I14" s="78"/>
      <c r="J14" s="79"/>
      <c r="K14" s="39"/>
    </row>
    <row r="15" spans="1:11" x14ac:dyDescent="0.25">
      <c r="B15" s="83" t="s">
        <v>61</v>
      </c>
      <c r="C15" s="102"/>
      <c r="D15" s="102"/>
      <c r="E15" s="102"/>
      <c r="F15" s="101" t="s">
        <v>26</v>
      </c>
      <c r="G15" s="102"/>
      <c r="H15" s="102"/>
      <c r="I15" s="123" t="s">
        <v>62</v>
      </c>
      <c r="J15" s="123"/>
      <c r="K15" s="39"/>
    </row>
    <row r="16" spans="1:11" x14ac:dyDescent="0.25">
      <c r="A16" s="80"/>
      <c r="B16" s="81"/>
      <c r="C16" s="102"/>
      <c r="D16" s="102"/>
      <c r="E16" s="102"/>
      <c r="F16" s="72" t="s">
        <v>28</v>
      </c>
      <c r="G16" s="102"/>
      <c r="H16" s="102"/>
      <c r="I16" s="124" t="s">
        <v>29</v>
      </c>
      <c r="J16" s="124"/>
      <c r="K16" s="39"/>
    </row>
    <row r="17" spans="2:11" ht="15.75" customHeight="1" x14ac:dyDescent="0.25">
      <c r="B17" s="86" t="s">
        <v>63</v>
      </c>
      <c r="C17" s="84"/>
      <c r="D17" s="102"/>
      <c r="E17" s="102"/>
      <c r="F17" s="101" t="s">
        <v>26</v>
      </c>
      <c r="G17" s="102"/>
      <c r="H17" s="102"/>
      <c r="I17" s="123" t="s">
        <v>64</v>
      </c>
      <c r="J17" s="123"/>
      <c r="K17" s="39"/>
    </row>
    <row r="18" spans="2:11" x14ac:dyDescent="0.25">
      <c r="B18" s="85" t="s">
        <v>30</v>
      </c>
      <c r="C18" s="85"/>
      <c r="D18" s="102"/>
      <c r="E18" s="102"/>
      <c r="F18" s="72" t="s">
        <v>28</v>
      </c>
      <c r="G18" s="102"/>
      <c r="H18" s="102"/>
      <c r="I18" s="124" t="s">
        <v>29</v>
      </c>
      <c r="J18" s="124"/>
      <c r="K18" s="39"/>
    </row>
    <row r="22" spans="2:11" ht="15" customHeight="1" x14ac:dyDescent="0.25"/>
  </sheetData>
  <mergeCells count="9">
    <mergeCell ref="I17:J17"/>
    <mergeCell ref="I18:J18"/>
    <mergeCell ref="A3:K3"/>
    <mergeCell ref="A2:K2"/>
    <mergeCell ref="J1:K1"/>
    <mergeCell ref="I11:J11"/>
    <mergeCell ref="I12:J12"/>
    <mergeCell ref="I15:J15"/>
    <mergeCell ref="I16:J16"/>
  </mergeCells>
  <pageMargins left="1.1811023622047245" right="0.59055118110236227" top="0.59055118110236227" bottom="0.59055118110236227" header="0.39370078740157483" footer="0.11811023622047245"/>
  <pageSetup paperSize="9" scale="61" orientation="landscape" r:id="rId1"/>
  <headerFooter differentFirst="1">
    <oddHeader>&amp;C&amp;P&amp;RПродовження додатка &amp;A</odd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23"/>
  <sheetViews>
    <sheetView view="pageBreakPreview" zoomScale="60" zoomScaleNormal="84" zoomScalePageLayoutView="55" workbookViewId="0">
      <selection activeCell="L6" sqref="L6"/>
    </sheetView>
  </sheetViews>
  <sheetFormatPr defaultRowHeight="15" x14ac:dyDescent="0.25"/>
  <cols>
    <col min="1" max="1" width="5.85546875" style="1" customWidth="1"/>
    <col min="2" max="2" width="30.42578125" style="1" customWidth="1"/>
    <col min="3" max="3" width="30.85546875" style="1" customWidth="1"/>
    <col min="4" max="4" width="16" style="1" customWidth="1"/>
    <col min="5" max="5" width="27.42578125" style="1" customWidth="1"/>
    <col min="6" max="6" width="17.85546875" style="1" customWidth="1"/>
    <col min="7" max="7" width="10.85546875" style="1" customWidth="1"/>
    <col min="8" max="8" width="13.5703125" style="1" customWidth="1"/>
    <col min="9" max="9" width="12.140625" style="1" customWidth="1"/>
    <col min="10" max="10" width="13.5703125" style="1" customWidth="1"/>
    <col min="11" max="11" width="12.7109375" style="1" customWidth="1"/>
    <col min="12" max="12" width="18.28515625" style="1" customWidth="1"/>
    <col min="13" max="16384" width="9.140625" style="1"/>
  </cols>
  <sheetData>
    <row r="1" spans="1:12" s="3" customFormat="1" ht="131.25" customHeight="1" x14ac:dyDescent="0.25">
      <c r="K1" s="121" t="s">
        <v>21</v>
      </c>
      <c r="L1" s="121"/>
    </row>
    <row r="2" spans="1:12" s="3" customFormat="1" ht="15.75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2" s="3" customFormat="1" ht="44.25" customHeight="1" x14ac:dyDescent="0.25">
      <c r="A3" s="127" t="s">
        <v>49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</row>
    <row r="4" spans="1:12" ht="48" customHeight="1" x14ac:dyDescent="0.25">
      <c r="A4" s="2" t="s">
        <v>0</v>
      </c>
      <c r="B4" s="16" t="s">
        <v>32</v>
      </c>
      <c r="C4" s="14" t="s">
        <v>1</v>
      </c>
      <c r="D4" s="19" t="s">
        <v>7</v>
      </c>
      <c r="E4" s="20" t="s">
        <v>4</v>
      </c>
      <c r="F4" s="20" t="s">
        <v>8</v>
      </c>
      <c r="G4" s="20" t="s">
        <v>9</v>
      </c>
      <c r="H4" s="20" t="s">
        <v>10</v>
      </c>
      <c r="I4" s="20" t="s">
        <v>11</v>
      </c>
      <c r="J4" s="20" t="s">
        <v>12</v>
      </c>
      <c r="K4" s="20" t="s">
        <v>15</v>
      </c>
      <c r="L4" s="17" t="s">
        <v>42</v>
      </c>
    </row>
    <row r="5" spans="1:12" ht="15.75" x14ac:dyDescent="0.25">
      <c r="A5" s="27">
        <v>1</v>
      </c>
      <c r="B5" s="28" t="s">
        <v>47</v>
      </c>
      <c r="C5" s="26"/>
      <c r="D5" s="30"/>
      <c r="E5" s="30"/>
      <c r="F5" s="46"/>
      <c r="G5" s="46"/>
      <c r="H5" s="46"/>
      <c r="I5" s="46">
        <v>0</v>
      </c>
      <c r="J5" s="36">
        <v>0</v>
      </c>
      <c r="K5" s="36"/>
      <c r="L5" s="37"/>
    </row>
    <row r="6" spans="1:12" ht="15.75" x14ac:dyDescent="0.25">
      <c r="A6" s="47"/>
      <c r="B6" s="28" t="s">
        <v>20</v>
      </c>
      <c r="C6" s="91"/>
      <c r="D6" s="27"/>
      <c r="E6" s="30"/>
      <c r="F6" s="27"/>
      <c r="G6" s="27"/>
      <c r="H6" s="27"/>
      <c r="I6" s="48" t="s">
        <v>89</v>
      </c>
      <c r="J6" s="109" t="s">
        <v>90</v>
      </c>
      <c r="K6" s="48" t="s">
        <v>89</v>
      </c>
      <c r="L6" s="27"/>
    </row>
    <row r="11" spans="1:12" s="3" customFormat="1" ht="15.75" x14ac:dyDescent="0.25">
      <c r="B11" s="82" t="s">
        <v>60</v>
      </c>
      <c r="C11" s="82"/>
      <c r="D11" s="102"/>
      <c r="E11" s="102"/>
      <c r="F11" s="101" t="s">
        <v>26</v>
      </c>
      <c r="G11" s="102"/>
      <c r="H11" s="102"/>
      <c r="I11" s="122" t="s">
        <v>65</v>
      </c>
      <c r="J11" s="123"/>
      <c r="K11" s="39"/>
    </row>
    <row r="12" spans="1:12" s="3" customFormat="1" ht="15.75" x14ac:dyDescent="0.25">
      <c r="B12" s="82" t="s">
        <v>27</v>
      </c>
      <c r="C12" s="82"/>
      <c r="D12" s="102"/>
      <c r="E12" s="102"/>
      <c r="F12" s="72" t="s">
        <v>28</v>
      </c>
      <c r="G12" s="102"/>
      <c r="H12" s="102"/>
      <c r="I12" s="124" t="s">
        <v>29</v>
      </c>
      <c r="J12" s="124"/>
      <c r="K12" s="39"/>
    </row>
    <row r="13" spans="1:12" s="3" customFormat="1" ht="15.75" x14ac:dyDescent="0.25">
      <c r="B13" s="73"/>
      <c r="C13" s="102"/>
      <c r="D13" s="102"/>
      <c r="E13" s="102"/>
      <c r="F13" s="75"/>
      <c r="G13" s="102"/>
      <c r="H13" s="102"/>
      <c r="I13" s="75"/>
      <c r="J13" s="75"/>
      <c r="K13" s="39"/>
    </row>
    <row r="14" spans="1:12" s="3" customFormat="1" ht="15.75" x14ac:dyDescent="0.25">
      <c r="A14" s="76"/>
      <c r="B14" s="74"/>
      <c r="C14" s="102"/>
      <c r="D14" s="102"/>
      <c r="E14" s="102"/>
      <c r="F14" s="77"/>
      <c r="G14" s="102"/>
      <c r="H14" s="102"/>
      <c r="I14" s="78"/>
      <c r="J14" s="79"/>
      <c r="K14" s="39"/>
    </row>
    <row r="15" spans="1:12" s="3" customFormat="1" ht="15.75" x14ac:dyDescent="0.25">
      <c r="B15" s="83" t="s">
        <v>61</v>
      </c>
      <c r="C15" s="102"/>
      <c r="D15" s="102"/>
      <c r="E15" s="102"/>
      <c r="F15" s="101" t="s">
        <v>26</v>
      </c>
      <c r="G15" s="102"/>
      <c r="H15" s="102"/>
      <c r="I15" s="123" t="s">
        <v>62</v>
      </c>
      <c r="J15" s="123"/>
      <c r="K15" s="39"/>
    </row>
    <row r="16" spans="1:12" s="3" customFormat="1" ht="15.75" x14ac:dyDescent="0.25">
      <c r="A16" s="80"/>
      <c r="B16" s="81"/>
      <c r="C16" s="102"/>
      <c r="D16" s="102"/>
      <c r="E16" s="102"/>
      <c r="F16" s="72" t="s">
        <v>28</v>
      </c>
      <c r="G16" s="102"/>
      <c r="H16" s="102"/>
      <c r="I16" s="124" t="s">
        <v>29</v>
      </c>
      <c r="J16" s="124"/>
      <c r="K16" s="39"/>
    </row>
    <row r="17" spans="2:11" s="3" customFormat="1" ht="15.75" customHeight="1" x14ac:dyDescent="0.25">
      <c r="B17" s="86" t="s">
        <v>63</v>
      </c>
      <c r="C17" s="84"/>
      <c r="D17" s="102"/>
      <c r="E17" s="102"/>
      <c r="F17" s="101" t="s">
        <v>26</v>
      </c>
      <c r="G17" s="102"/>
      <c r="H17" s="102"/>
      <c r="I17" s="123" t="s">
        <v>64</v>
      </c>
      <c r="J17" s="123"/>
      <c r="K17" s="39"/>
    </row>
    <row r="18" spans="2:11" s="3" customFormat="1" ht="15.75" x14ac:dyDescent="0.25">
      <c r="B18" s="85" t="s">
        <v>30</v>
      </c>
      <c r="C18" s="85"/>
      <c r="D18" s="102"/>
      <c r="E18" s="102"/>
      <c r="F18" s="72" t="s">
        <v>28</v>
      </c>
      <c r="G18" s="102"/>
      <c r="H18" s="102"/>
      <c r="I18" s="124" t="s">
        <v>29</v>
      </c>
      <c r="J18" s="124"/>
      <c r="K18" s="39"/>
    </row>
    <row r="23" spans="2:11" x14ac:dyDescent="0.25">
      <c r="H23"/>
    </row>
  </sheetData>
  <mergeCells count="9">
    <mergeCell ref="A3:L3"/>
    <mergeCell ref="A2:K2"/>
    <mergeCell ref="K1:L1"/>
    <mergeCell ref="I18:J18"/>
    <mergeCell ref="I11:J11"/>
    <mergeCell ref="I12:J12"/>
    <mergeCell ref="I15:J15"/>
    <mergeCell ref="I16:J16"/>
    <mergeCell ref="I17:J17"/>
  </mergeCells>
  <pageMargins left="1.1811023622047245" right="0.59055118110236227" top="0.59055118110236227" bottom="0.59055118110236227" header="0.39370078740157483" footer="0.11811023622047245"/>
  <pageSetup paperSize="9" scale="60" fitToHeight="2" orientation="landscape" r:id="rId1"/>
  <headerFooter differentFirst="1">
    <oddHeader>&amp;C&amp;P&amp;RПродовження додатка &amp;A</oddHead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18"/>
  <sheetViews>
    <sheetView view="pageBreakPreview" zoomScale="70" zoomScaleNormal="84" zoomScaleSheetLayoutView="70" workbookViewId="0">
      <selection activeCell="L6" sqref="L6"/>
    </sheetView>
  </sheetViews>
  <sheetFormatPr defaultRowHeight="15" x14ac:dyDescent="0.25"/>
  <cols>
    <col min="1" max="1" width="7" style="1" customWidth="1"/>
    <col min="2" max="2" width="30.85546875" style="1" customWidth="1"/>
    <col min="3" max="3" width="29.42578125" style="8" customWidth="1"/>
    <col min="4" max="4" width="24.85546875" style="1" customWidth="1"/>
    <col min="5" max="5" width="27.28515625" style="1" customWidth="1"/>
    <col min="6" max="6" width="18.140625" style="1" customWidth="1"/>
    <col min="7" max="7" width="8.7109375" style="1" customWidth="1"/>
    <col min="8" max="8" width="21" style="1" customWidth="1"/>
    <col min="9" max="9" width="12.140625" style="1" customWidth="1"/>
    <col min="10" max="10" width="15.7109375" style="1" customWidth="1"/>
    <col min="11" max="11" width="15.140625" style="1" customWidth="1"/>
    <col min="12" max="12" width="20.140625" style="1" customWidth="1"/>
    <col min="13" max="16384" width="9.140625" style="1"/>
  </cols>
  <sheetData>
    <row r="1" spans="1:12" s="3" customFormat="1" ht="131.25" customHeight="1" x14ac:dyDescent="0.25">
      <c r="K1" s="121" t="s">
        <v>34</v>
      </c>
      <c r="L1" s="121"/>
    </row>
    <row r="2" spans="1:12" s="3" customFormat="1" ht="15.75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2" s="3" customFormat="1" ht="44.25" customHeight="1" x14ac:dyDescent="0.25">
      <c r="A3" s="127" t="s">
        <v>50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</row>
    <row r="4" spans="1:12" ht="45" x14ac:dyDescent="0.25">
      <c r="A4" s="2" t="s">
        <v>0</v>
      </c>
      <c r="B4" s="18" t="s">
        <v>32</v>
      </c>
      <c r="C4" s="19" t="s">
        <v>6</v>
      </c>
      <c r="D4" s="19" t="s">
        <v>7</v>
      </c>
      <c r="E4" s="20" t="s">
        <v>4</v>
      </c>
      <c r="F4" s="20" t="s">
        <v>8</v>
      </c>
      <c r="G4" s="20" t="s">
        <v>9</v>
      </c>
      <c r="H4" s="20" t="s">
        <v>10</v>
      </c>
      <c r="I4" s="20" t="s">
        <v>11</v>
      </c>
      <c r="J4" s="20" t="s">
        <v>12</v>
      </c>
      <c r="K4" s="20" t="s">
        <v>15</v>
      </c>
      <c r="L4" s="17" t="s">
        <v>42</v>
      </c>
    </row>
    <row r="5" spans="1:12" s="9" customFormat="1" x14ac:dyDescent="0.25">
      <c r="A5" s="27">
        <v>1</v>
      </c>
      <c r="B5" s="30" t="s">
        <v>47</v>
      </c>
      <c r="C5" s="30"/>
      <c r="D5" s="30"/>
      <c r="E5" s="30"/>
      <c r="F5" s="36"/>
      <c r="G5" s="36"/>
      <c r="H5" s="36"/>
      <c r="I5" s="46">
        <v>0</v>
      </c>
      <c r="J5" s="36">
        <v>0</v>
      </c>
      <c r="K5" s="36">
        <v>0</v>
      </c>
      <c r="L5" s="37"/>
    </row>
    <row r="6" spans="1:12" ht="15.75" x14ac:dyDescent="0.25">
      <c r="A6" s="47"/>
      <c r="B6" s="28" t="s">
        <v>20</v>
      </c>
      <c r="C6" s="49"/>
      <c r="D6" s="49"/>
      <c r="E6" s="49"/>
      <c r="F6" s="27"/>
      <c r="G6" s="27"/>
      <c r="H6" s="27"/>
      <c r="I6" s="48" t="s">
        <v>89</v>
      </c>
      <c r="J6" s="110" t="s">
        <v>91</v>
      </c>
      <c r="K6" s="48" t="s">
        <v>89</v>
      </c>
      <c r="L6" s="49"/>
    </row>
    <row r="11" spans="1:12" s="3" customFormat="1" ht="15.75" x14ac:dyDescent="0.25">
      <c r="B11" s="82" t="s">
        <v>60</v>
      </c>
      <c r="C11" s="82"/>
      <c r="D11" s="102"/>
      <c r="E11" s="102"/>
      <c r="F11" s="101" t="s">
        <v>26</v>
      </c>
      <c r="G11" s="102"/>
      <c r="H11" s="102"/>
      <c r="I11" s="122" t="s">
        <v>65</v>
      </c>
      <c r="J11" s="123"/>
      <c r="K11" s="39"/>
    </row>
    <row r="12" spans="1:12" s="3" customFormat="1" ht="15.75" x14ac:dyDescent="0.25">
      <c r="B12" s="82" t="s">
        <v>27</v>
      </c>
      <c r="C12" s="82"/>
      <c r="D12" s="102"/>
      <c r="E12" s="102"/>
      <c r="F12" s="72" t="s">
        <v>28</v>
      </c>
      <c r="G12" s="102"/>
      <c r="H12" s="102"/>
      <c r="I12" s="124" t="s">
        <v>29</v>
      </c>
      <c r="J12" s="124"/>
      <c r="K12" s="39"/>
    </row>
    <row r="13" spans="1:12" s="3" customFormat="1" ht="15.75" x14ac:dyDescent="0.25">
      <c r="B13" s="73"/>
      <c r="C13" s="102"/>
      <c r="D13" s="102"/>
      <c r="E13" s="102"/>
      <c r="F13" s="75"/>
      <c r="G13" s="102"/>
      <c r="H13" s="102"/>
      <c r="I13" s="75"/>
      <c r="J13" s="75"/>
      <c r="K13" s="39"/>
    </row>
    <row r="14" spans="1:12" s="3" customFormat="1" ht="15.75" x14ac:dyDescent="0.25">
      <c r="A14" s="76"/>
      <c r="B14" s="74"/>
      <c r="C14" s="102"/>
      <c r="D14" s="102"/>
      <c r="E14" s="102"/>
      <c r="F14" s="77"/>
      <c r="G14" s="102"/>
      <c r="H14" s="102"/>
      <c r="I14" s="78"/>
      <c r="J14" s="79"/>
      <c r="K14" s="39"/>
    </row>
    <row r="15" spans="1:12" s="3" customFormat="1" ht="15.75" x14ac:dyDescent="0.25">
      <c r="B15" s="83" t="s">
        <v>61</v>
      </c>
      <c r="C15" s="102"/>
      <c r="D15" s="102"/>
      <c r="E15" s="102"/>
      <c r="F15" s="101" t="s">
        <v>26</v>
      </c>
      <c r="G15" s="102"/>
      <c r="H15" s="102"/>
      <c r="I15" s="123" t="s">
        <v>62</v>
      </c>
      <c r="J15" s="123"/>
      <c r="K15" s="39"/>
    </row>
    <row r="16" spans="1:12" s="3" customFormat="1" ht="15.75" x14ac:dyDescent="0.25">
      <c r="A16" s="80"/>
      <c r="B16" s="81"/>
      <c r="C16" s="102"/>
      <c r="D16" s="102"/>
      <c r="E16" s="102"/>
      <c r="F16" s="72" t="s">
        <v>28</v>
      </c>
      <c r="G16" s="102"/>
      <c r="H16" s="102"/>
      <c r="I16" s="124" t="s">
        <v>29</v>
      </c>
      <c r="J16" s="124"/>
      <c r="K16" s="39"/>
    </row>
    <row r="17" spans="2:11" s="3" customFormat="1" ht="15.75" customHeight="1" x14ac:dyDescent="0.25">
      <c r="B17" s="86" t="s">
        <v>63</v>
      </c>
      <c r="C17" s="84"/>
      <c r="D17" s="102"/>
      <c r="E17" s="102"/>
      <c r="F17" s="101" t="s">
        <v>26</v>
      </c>
      <c r="G17" s="102"/>
      <c r="H17" s="102"/>
      <c r="I17" s="123" t="s">
        <v>64</v>
      </c>
      <c r="J17" s="123"/>
      <c r="K17" s="39"/>
    </row>
    <row r="18" spans="2:11" s="3" customFormat="1" ht="15.75" x14ac:dyDescent="0.25">
      <c r="B18" s="85" t="s">
        <v>30</v>
      </c>
      <c r="C18" s="85"/>
      <c r="D18" s="102"/>
      <c r="E18" s="102"/>
      <c r="F18" s="72" t="s">
        <v>28</v>
      </c>
      <c r="G18" s="102"/>
      <c r="H18" s="102"/>
      <c r="I18" s="124" t="s">
        <v>29</v>
      </c>
      <c r="J18" s="124"/>
      <c r="K18" s="39"/>
    </row>
  </sheetData>
  <mergeCells count="9">
    <mergeCell ref="I16:J16"/>
    <mergeCell ref="I17:J17"/>
    <mergeCell ref="I18:J18"/>
    <mergeCell ref="A3:L3"/>
    <mergeCell ref="K1:L1"/>
    <mergeCell ref="A2:K2"/>
    <mergeCell ref="I11:J11"/>
    <mergeCell ref="I12:J12"/>
    <mergeCell ref="I15:J15"/>
  </mergeCells>
  <pageMargins left="1.1811023622047245" right="0.59055118110236227" top="0.59055118110236227" bottom="0.59055118110236227" header="0.39370078740157483" footer="0.11811023622047245"/>
  <pageSetup paperSize="9" scale="54" orientation="landscape" r:id="rId1"/>
  <headerFooter differentFirst="1">
    <oddHeader>&amp;C&amp;P&amp;RПродовження додатка &amp;A</oddHead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18"/>
  <sheetViews>
    <sheetView view="pageBreakPreview" topLeftCell="A2" zoomScale="80" zoomScaleNormal="100" zoomScaleSheetLayoutView="80" workbookViewId="0">
      <selection activeCell="L6" sqref="L6"/>
    </sheetView>
  </sheetViews>
  <sheetFormatPr defaultRowHeight="15" x14ac:dyDescent="0.25"/>
  <cols>
    <col min="1" max="1" width="4.140625" customWidth="1"/>
    <col min="2" max="2" width="31.7109375" customWidth="1"/>
    <col min="3" max="3" width="22.5703125" customWidth="1"/>
    <col min="4" max="4" width="16.28515625" customWidth="1"/>
    <col min="5" max="5" width="23.85546875" customWidth="1"/>
    <col min="6" max="6" width="9.140625" customWidth="1"/>
    <col min="7" max="7" width="18.140625" customWidth="1"/>
    <col min="8" max="8" width="10.28515625" customWidth="1"/>
    <col min="9" max="10" width="11.140625" customWidth="1"/>
    <col min="11" max="11" width="14.42578125" bestFit="1" customWidth="1"/>
    <col min="12" max="12" width="12.7109375" customWidth="1"/>
  </cols>
  <sheetData>
    <row r="1" spans="1:12" s="3" customFormat="1" ht="162" customHeight="1" x14ac:dyDescent="0.25">
      <c r="K1" s="121" t="s">
        <v>35</v>
      </c>
      <c r="L1" s="121"/>
    </row>
    <row r="2" spans="1:12" s="3" customFormat="1" ht="30.75" customHeight="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2" s="3" customFormat="1" ht="44.25" customHeight="1" x14ac:dyDescent="0.25">
      <c r="A3" s="127" t="s">
        <v>51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</row>
    <row r="4" spans="1:12" ht="120.75" customHeight="1" x14ac:dyDescent="0.25">
      <c r="A4" s="100" t="s">
        <v>0</v>
      </c>
      <c r="B4" s="18" t="s">
        <v>32</v>
      </c>
      <c r="C4" s="19" t="s">
        <v>6</v>
      </c>
      <c r="D4" s="19" t="s">
        <v>7</v>
      </c>
      <c r="E4" s="20" t="s">
        <v>4</v>
      </c>
      <c r="F4" s="33" t="s">
        <v>13</v>
      </c>
      <c r="G4" s="33" t="s">
        <v>22</v>
      </c>
      <c r="H4" s="33" t="s">
        <v>14</v>
      </c>
      <c r="I4" s="24" t="s">
        <v>11</v>
      </c>
      <c r="J4" s="33" t="s">
        <v>12</v>
      </c>
      <c r="K4" s="33" t="s">
        <v>15</v>
      </c>
      <c r="L4" s="17" t="s">
        <v>42</v>
      </c>
    </row>
    <row r="5" spans="1:12" ht="15.75" x14ac:dyDescent="0.25">
      <c r="A5" s="26">
        <v>1</v>
      </c>
      <c r="B5" s="30" t="s">
        <v>47</v>
      </c>
      <c r="C5" s="28"/>
      <c r="D5" s="30"/>
      <c r="E5" s="30"/>
      <c r="F5" s="26"/>
      <c r="G5" s="28"/>
      <c r="H5" s="51"/>
      <c r="I5" s="38">
        <v>0</v>
      </c>
      <c r="J5" s="52">
        <v>0</v>
      </c>
      <c r="K5" s="36">
        <v>0</v>
      </c>
      <c r="L5" s="53"/>
    </row>
    <row r="6" spans="1:12" ht="15.75" x14ac:dyDescent="0.25">
      <c r="A6" s="54"/>
      <c r="B6" s="26" t="s">
        <v>20</v>
      </c>
      <c r="C6" s="28"/>
      <c r="D6" s="30"/>
      <c r="E6" s="27"/>
      <c r="F6" s="26"/>
      <c r="G6" s="26"/>
      <c r="H6" s="27"/>
      <c r="I6" s="48" t="s">
        <v>89</v>
      </c>
      <c r="J6" s="111" t="s">
        <v>91</v>
      </c>
      <c r="K6" s="48" t="s">
        <v>89</v>
      </c>
      <c r="L6" s="27"/>
    </row>
    <row r="11" spans="1:12" s="3" customFormat="1" ht="15.75" x14ac:dyDescent="0.25">
      <c r="B11" s="82" t="s">
        <v>60</v>
      </c>
      <c r="C11" s="82"/>
      <c r="D11" s="102"/>
      <c r="E11" s="102"/>
      <c r="F11" s="101" t="s">
        <v>26</v>
      </c>
      <c r="G11" s="102"/>
      <c r="H11" s="102"/>
      <c r="I11" s="122" t="s">
        <v>65</v>
      </c>
      <c r="J11" s="123"/>
      <c r="K11" s="39"/>
    </row>
    <row r="12" spans="1:12" s="3" customFormat="1" ht="15.75" x14ac:dyDescent="0.25">
      <c r="B12" s="82" t="s">
        <v>27</v>
      </c>
      <c r="C12" s="82"/>
      <c r="D12" s="102"/>
      <c r="E12" s="102"/>
      <c r="F12" s="72" t="s">
        <v>28</v>
      </c>
      <c r="G12" s="102"/>
      <c r="H12" s="102"/>
      <c r="I12" s="124" t="s">
        <v>29</v>
      </c>
      <c r="J12" s="124"/>
      <c r="K12" s="39"/>
    </row>
    <row r="13" spans="1:12" s="3" customFormat="1" ht="15.75" x14ac:dyDescent="0.25">
      <c r="B13" s="73"/>
      <c r="C13" s="102"/>
      <c r="D13" s="102"/>
      <c r="E13" s="102"/>
      <c r="F13" s="75"/>
      <c r="G13" s="102"/>
      <c r="H13" s="102"/>
      <c r="I13" s="75"/>
      <c r="J13" s="75"/>
      <c r="K13" s="39"/>
    </row>
    <row r="14" spans="1:12" s="3" customFormat="1" ht="15.75" x14ac:dyDescent="0.25">
      <c r="A14" s="76"/>
      <c r="B14" s="74"/>
      <c r="C14" s="102"/>
      <c r="D14" s="102"/>
      <c r="E14" s="102"/>
      <c r="F14" s="77"/>
      <c r="G14" s="102"/>
      <c r="H14" s="102"/>
      <c r="I14" s="78"/>
      <c r="J14" s="79"/>
      <c r="K14" s="39"/>
    </row>
    <row r="15" spans="1:12" s="3" customFormat="1" ht="15.75" x14ac:dyDescent="0.25">
      <c r="B15" s="83" t="s">
        <v>61</v>
      </c>
      <c r="C15" s="102"/>
      <c r="D15" s="102"/>
      <c r="E15" s="102"/>
      <c r="F15" s="101" t="s">
        <v>26</v>
      </c>
      <c r="G15" s="102"/>
      <c r="H15" s="102"/>
      <c r="I15" s="123" t="s">
        <v>62</v>
      </c>
      <c r="J15" s="123"/>
      <c r="K15" s="39"/>
    </row>
    <row r="16" spans="1:12" s="3" customFormat="1" ht="15.75" x14ac:dyDescent="0.25">
      <c r="A16" s="80"/>
      <c r="B16" s="81"/>
      <c r="C16" s="102"/>
      <c r="D16" s="102"/>
      <c r="E16" s="102"/>
      <c r="F16" s="72" t="s">
        <v>28</v>
      </c>
      <c r="G16" s="102"/>
      <c r="H16" s="102"/>
      <c r="I16" s="124" t="s">
        <v>29</v>
      </c>
      <c r="J16" s="124"/>
      <c r="K16" s="39"/>
    </row>
    <row r="17" spans="2:11" s="3" customFormat="1" ht="15.75" customHeight="1" x14ac:dyDescent="0.25">
      <c r="B17" s="86" t="s">
        <v>63</v>
      </c>
      <c r="C17" s="84"/>
      <c r="D17" s="102"/>
      <c r="E17" s="102"/>
      <c r="F17" s="101" t="s">
        <v>26</v>
      </c>
      <c r="G17" s="102"/>
      <c r="H17" s="102"/>
      <c r="I17" s="123" t="s">
        <v>64</v>
      </c>
      <c r="J17" s="123"/>
      <c r="K17" s="39"/>
    </row>
    <row r="18" spans="2:11" s="3" customFormat="1" ht="15.75" x14ac:dyDescent="0.25">
      <c r="B18" s="85" t="s">
        <v>30</v>
      </c>
      <c r="C18" s="85"/>
      <c r="D18" s="102"/>
      <c r="E18" s="102"/>
      <c r="F18" s="72" t="s">
        <v>28</v>
      </c>
      <c r="G18" s="102"/>
      <c r="H18" s="102"/>
      <c r="I18" s="124" t="s">
        <v>29</v>
      </c>
      <c r="J18" s="124"/>
      <c r="K18" s="39"/>
    </row>
  </sheetData>
  <mergeCells count="9">
    <mergeCell ref="I16:J16"/>
    <mergeCell ref="I17:J17"/>
    <mergeCell ref="I18:J18"/>
    <mergeCell ref="A3:L3"/>
    <mergeCell ref="K1:L1"/>
    <mergeCell ref="A2:K2"/>
    <mergeCell ref="I11:J11"/>
    <mergeCell ref="I12:J12"/>
    <mergeCell ref="I15:J15"/>
  </mergeCells>
  <pageMargins left="1.1811023622047245" right="0.59055118110236227" top="0.59055118110236227" bottom="0.59055118110236227" header="0.39370078740157483" footer="0.31496062992125984"/>
  <pageSetup paperSize="9" scale="68" orientation="landscape" r:id="rId1"/>
  <headerFooter differentFirst="1">
    <oddHeader>&amp;C&amp;P&amp;RПродовження додатка &amp;A</oddHead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18"/>
  <sheetViews>
    <sheetView view="pageBreakPreview" topLeftCell="B2" zoomScale="80" zoomScaleNormal="86" zoomScaleSheetLayoutView="80" workbookViewId="0">
      <selection activeCell="M6" sqref="M6"/>
    </sheetView>
  </sheetViews>
  <sheetFormatPr defaultRowHeight="15.75" x14ac:dyDescent="0.25"/>
  <cols>
    <col min="1" max="1" width="7.28515625" style="4" customWidth="1"/>
    <col min="2" max="2" width="32.42578125" style="4" customWidth="1"/>
    <col min="3" max="3" width="24.140625" style="4" customWidth="1"/>
    <col min="4" max="4" width="14.5703125" style="10" customWidth="1"/>
    <col min="5" max="5" width="24.42578125" style="10" customWidth="1"/>
    <col min="6" max="6" width="20.5703125" style="4" customWidth="1"/>
    <col min="7" max="7" width="10.28515625" style="4" customWidth="1"/>
    <col min="8" max="8" width="22" style="4" customWidth="1"/>
    <col min="9" max="9" width="12" style="4" customWidth="1"/>
    <col min="10" max="10" width="11.7109375" style="25" customWidth="1"/>
    <col min="11" max="11" width="15.140625" style="4" customWidth="1"/>
    <col min="12" max="12" width="14.28515625" style="4" customWidth="1"/>
    <col min="13" max="13" width="13.5703125" style="4" customWidth="1"/>
    <col min="14" max="17" width="9.140625" style="4"/>
    <col min="18" max="18" width="11.42578125" style="4" customWidth="1"/>
    <col min="19" max="16384" width="9.140625" style="4"/>
  </cols>
  <sheetData>
    <row r="1" spans="1:18" s="3" customFormat="1" ht="148.5" customHeight="1" x14ac:dyDescent="0.25">
      <c r="L1" s="121" t="s">
        <v>41</v>
      </c>
      <c r="M1" s="121"/>
    </row>
    <row r="2" spans="1:18" s="3" customFormat="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8" s="3" customFormat="1" ht="78" customHeight="1" x14ac:dyDescent="0.25">
      <c r="A3" s="127" t="s">
        <v>52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</row>
    <row r="4" spans="1:18" ht="63" x14ac:dyDescent="0.25">
      <c r="A4" s="35" t="s">
        <v>0</v>
      </c>
      <c r="B4" s="23" t="s">
        <v>32</v>
      </c>
      <c r="C4" s="14" t="s">
        <v>6</v>
      </c>
      <c r="D4" s="14" t="s">
        <v>7</v>
      </c>
      <c r="E4" s="34" t="s">
        <v>4</v>
      </c>
      <c r="F4" s="34" t="s">
        <v>43</v>
      </c>
      <c r="G4" s="21" t="s">
        <v>13</v>
      </c>
      <c r="H4" s="34" t="s">
        <v>22</v>
      </c>
      <c r="I4" s="34" t="s">
        <v>14</v>
      </c>
      <c r="J4" s="17" t="s">
        <v>11</v>
      </c>
      <c r="K4" s="15" t="s">
        <v>12</v>
      </c>
      <c r="L4" s="15" t="s">
        <v>15</v>
      </c>
      <c r="M4" s="17" t="s">
        <v>42</v>
      </c>
      <c r="N4" s="13"/>
      <c r="O4" s="13"/>
      <c r="P4" s="13"/>
      <c r="Q4" s="13"/>
      <c r="R4" s="22"/>
    </row>
    <row r="5" spans="1:18" x14ac:dyDescent="0.25">
      <c r="A5" s="26">
        <v>1</v>
      </c>
      <c r="B5" s="30" t="s">
        <v>47</v>
      </c>
      <c r="C5" s="28"/>
      <c r="D5" s="27"/>
      <c r="E5" s="32"/>
      <c r="F5" s="26"/>
      <c r="G5" s="26"/>
      <c r="H5" s="26"/>
      <c r="I5" s="26"/>
      <c r="J5" s="29">
        <v>0</v>
      </c>
      <c r="K5" s="31">
        <v>0</v>
      </c>
      <c r="L5" s="31">
        <v>0</v>
      </c>
      <c r="M5" s="44"/>
      <c r="N5" s="11"/>
      <c r="O5" s="11"/>
      <c r="P5" s="11"/>
      <c r="Q5" s="11"/>
      <c r="R5" s="11"/>
    </row>
    <row r="6" spans="1:18" x14ac:dyDescent="0.25">
      <c r="A6" s="26"/>
      <c r="B6" s="26" t="s">
        <v>20</v>
      </c>
      <c r="C6" s="28"/>
      <c r="D6" s="30"/>
      <c r="E6" s="27"/>
      <c r="F6" s="26"/>
      <c r="G6" s="26"/>
      <c r="H6" s="26"/>
      <c r="I6" s="26"/>
      <c r="J6" s="48" t="s">
        <v>89</v>
      </c>
      <c r="K6" s="111" t="s">
        <v>91</v>
      </c>
      <c r="L6" s="48" t="s">
        <v>89</v>
      </c>
      <c r="M6" s="26"/>
    </row>
    <row r="11" spans="1:18" s="3" customFormat="1" x14ac:dyDescent="0.25">
      <c r="B11" s="82" t="s">
        <v>60</v>
      </c>
      <c r="C11" s="82"/>
      <c r="D11" s="102"/>
      <c r="E11" s="102"/>
      <c r="F11" s="101" t="s">
        <v>26</v>
      </c>
      <c r="G11" s="102"/>
      <c r="H11" s="102"/>
      <c r="I11" s="122" t="s">
        <v>65</v>
      </c>
      <c r="J11" s="123"/>
      <c r="K11" s="39"/>
    </row>
    <row r="12" spans="1:18" s="3" customFormat="1" x14ac:dyDescent="0.25">
      <c r="B12" s="82" t="s">
        <v>27</v>
      </c>
      <c r="C12" s="82"/>
      <c r="D12" s="102"/>
      <c r="E12" s="102"/>
      <c r="F12" s="72" t="s">
        <v>28</v>
      </c>
      <c r="G12" s="102"/>
      <c r="H12" s="102"/>
      <c r="I12" s="124" t="s">
        <v>29</v>
      </c>
      <c r="J12" s="124"/>
      <c r="K12" s="39"/>
    </row>
    <row r="13" spans="1:18" s="3" customFormat="1" x14ac:dyDescent="0.25">
      <c r="B13" s="73"/>
      <c r="C13" s="102"/>
      <c r="D13" s="102"/>
      <c r="E13" s="102"/>
      <c r="F13" s="75"/>
      <c r="G13" s="102"/>
      <c r="H13" s="102"/>
      <c r="I13" s="75"/>
      <c r="J13" s="75"/>
      <c r="K13" s="39"/>
    </row>
    <row r="14" spans="1:18" s="3" customFormat="1" x14ac:dyDescent="0.25">
      <c r="A14" s="76"/>
      <c r="B14" s="74"/>
      <c r="C14" s="102"/>
      <c r="D14" s="102"/>
      <c r="E14" s="102"/>
      <c r="F14" s="77"/>
      <c r="G14" s="102"/>
      <c r="H14" s="102"/>
      <c r="I14" s="78"/>
      <c r="J14" s="79"/>
      <c r="K14" s="39"/>
    </row>
    <row r="15" spans="1:18" s="3" customFormat="1" x14ac:dyDescent="0.25">
      <c r="B15" s="83" t="s">
        <v>61</v>
      </c>
      <c r="C15" s="102"/>
      <c r="D15" s="102"/>
      <c r="E15" s="102"/>
      <c r="F15" s="101" t="s">
        <v>26</v>
      </c>
      <c r="G15" s="102"/>
      <c r="H15" s="102"/>
      <c r="I15" s="123" t="s">
        <v>62</v>
      </c>
      <c r="J15" s="123"/>
      <c r="K15" s="39"/>
    </row>
    <row r="16" spans="1:18" s="3" customFormat="1" x14ac:dyDescent="0.25">
      <c r="A16" s="80"/>
      <c r="B16" s="81"/>
      <c r="C16" s="102"/>
      <c r="D16" s="102"/>
      <c r="E16" s="102"/>
      <c r="F16" s="72" t="s">
        <v>28</v>
      </c>
      <c r="G16" s="102"/>
      <c r="H16" s="102"/>
      <c r="I16" s="124" t="s">
        <v>29</v>
      </c>
      <c r="J16" s="124"/>
      <c r="K16" s="39"/>
    </row>
    <row r="17" spans="2:11" s="3" customFormat="1" ht="15.75" customHeight="1" x14ac:dyDescent="0.25">
      <c r="B17" s="86" t="s">
        <v>63</v>
      </c>
      <c r="C17" s="84"/>
      <c r="D17" s="102"/>
      <c r="E17" s="102"/>
      <c r="F17" s="101" t="s">
        <v>26</v>
      </c>
      <c r="G17" s="102"/>
      <c r="H17" s="102"/>
      <c r="I17" s="123" t="s">
        <v>64</v>
      </c>
      <c r="J17" s="123"/>
      <c r="K17" s="39"/>
    </row>
    <row r="18" spans="2:11" s="3" customFormat="1" x14ac:dyDescent="0.25">
      <c r="B18" s="85" t="s">
        <v>30</v>
      </c>
      <c r="C18" s="85"/>
      <c r="D18" s="102"/>
      <c r="E18" s="102"/>
      <c r="F18" s="72" t="s">
        <v>28</v>
      </c>
      <c r="G18" s="102"/>
      <c r="H18" s="102"/>
      <c r="I18" s="124" t="s">
        <v>29</v>
      </c>
      <c r="J18" s="124"/>
      <c r="K18" s="39"/>
    </row>
  </sheetData>
  <mergeCells count="9">
    <mergeCell ref="A2:K2"/>
    <mergeCell ref="A3:L3"/>
    <mergeCell ref="L1:M1"/>
    <mergeCell ref="I18:J18"/>
    <mergeCell ref="I11:J11"/>
    <mergeCell ref="I12:J12"/>
    <mergeCell ref="I15:J15"/>
    <mergeCell ref="I16:J16"/>
    <mergeCell ref="I17:J17"/>
  </mergeCells>
  <pageMargins left="1.1811023622047245" right="0.59055118110236227" top="0.59055118110236227" bottom="0.59055118110236227" header="0.39370078740157483" footer="0.11811023622047245"/>
  <pageSetup paperSize="9" scale="56" fitToHeight="7" orientation="landscape" r:id="rId1"/>
  <headerFooter differentFirst="1">
    <oddHeader>&amp;C&amp;P/&amp;N&amp;RПродовження додатка &amp;A</oddHead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8"/>
  <sheetViews>
    <sheetView view="pageBreakPreview" topLeftCell="A2" zoomScale="80" zoomScaleNormal="100" zoomScaleSheetLayoutView="80" workbookViewId="0">
      <selection activeCell="J6" sqref="J6"/>
    </sheetView>
  </sheetViews>
  <sheetFormatPr defaultRowHeight="15.75" x14ac:dyDescent="0.25"/>
  <cols>
    <col min="1" max="1" width="9.140625" style="4" customWidth="1"/>
    <col min="2" max="2" width="30.7109375" style="4" customWidth="1"/>
    <col min="3" max="3" width="23.7109375" style="4" customWidth="1"/>
    <col min="4" max="4" width="20.85546875" style="10" customWidth="1"/>
    <col min="5" max="5" width="21.42578125" style="10" customWidth="1"/>
    <col min="6" max="6" width="17.7109375" style="4" customWidth="1"/>
    <col min="7" max="10" width="16.42578125" style="4" customWidth="1"/>
    <col min="11" max="16384" width="9.140625" style="4"/>
  </cols>
  <sheetData>
    <row r="1" spans="1:13" s="3" customFormat="1" ht="148.5" customHeight="1" x14ac:dyDescent="0.25">
      <c r="I1" s="121" t="s">
        <v>36</v>
      </c>
      <c r="J1" s="121"/>
      <c r="M1" s="45"/>
    </row>
    <row r="2" spans="1:13" s="3" customFormat="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3" s="3" customFormat="1" ht="78" customHeight="1" x14ac:dyDescent="0.25">
      <c r="A3" s="127" t="s">
        <v>53</v>
      </c>
      <c r="B3" s="127"/>
      <c r="C3" s="127"/>
      <c r="D3" s="127"/>
      <c r="E3" s="127"/>
      <c r="F3" s="127"/>
      <c r="G3" s="127"/>
      <c r="H3" s="127"/>
      <c r="I3" s="127"/>
      <c r="J3" s="127"/>
      <c r="K3" s="60"/>
      <c r="L3" s="60"/>
    </row>
    <row r="4" spans="1:13" ht="47.25" x14ac:dyDescent="0.25">
      <c r="A4" s="35" t="s">
        <v>0</v>
      </c>
      <c r="B4" s="23" t="s">
        <v>32</v>
      </c>
      <c r="C4" s="14" t="s">
        <v>6</v>
      </c>
      <c r="D4" s="14" t="s">
        <v>7</v>
      </c>
      <c r="E4" s="34" t="s">
        <v>4</v>
      </c>
      <c r="F4" s="34" t="s">
        <v>16</v>
      </c>
      <c r="G4" s="21" t="s">
        <v>11</v>
      </c>
      <c r="H4" s="34" t="s">
        <v>12</v>
      </c>
      <c r="I4" s="34" t="s">
        <v>15</v>
      </c>
      <c r="J4" s="17" t="s">
        <v>42</v>
      </c>
    </row>
    <row r="5" spans="1:13" x14ac:dyDescent="0.25">
      <c r="A5" s="27">
        <v>1</v>
      </c>
      <c r="B5" s="28" t="s">
        <v>47</v>
      </c>
      <c r="C5" s="28"/>
      <c r="D5" s="30"/>
      <c r="E5" s="27"/>
      <c r="F5" s="28"/>
      <c r="G5" s="26">
        <v>0</v>
      </c>
      <c r="H5" s="31">
        <v>0</v>
      </c>
      <c r="I5" s="40">
        <v>0</v>
      </c>
      <c r="J5" s="26"/>
    </row>
    <row r="6" spans="1:13" x14ac:dyDescent="0.25">
      <c r="A6" s="26"/>
      <c r="B6" s="55" t="s">
        <v>20</v>
      </c>
      <c r="C6" s="58"/>
      <c r="D6" s="56"/>
      <c r="E6" s="58"/>
      <c r="F6" s="55"/>
      <c r="G6" s="48" t="s">
        <v>89</v>
      </c>
      <c r="H6" s="111" t="s">
        <v>91</v>
      </c>
      <c r="I6" s="112" t="s">
        <v>89</v>
      </c>
      <c r="J6" s="59"/>
    </row>
    <row r="11" spans="1:13" s="3" customFormat="1" x14ac:dyDescent="0.25">
      <c r="B11" s="82" t="s">
        <v>60</v>
      </c>
      <c r="C11" s="82"/>
      <c r="D11" s="102"/>
      <c r="E11" s="102"/>
      <c r="F11" s="101" t="s">
        <v>26</v>
      </c>
      <c r="G11" s="102"/>
      <c r="H11" s="102"/>
      <c r="I11" s="122" t="s">
        <v>65</v>
      </c>
      <c r="J11" s="123"/>
      <c r="K11" s="39"/>
    </row>
    <row r="12" spans="1:13" s="3" customFormat="1" x14ac:dyDescent="0.25">
      <c r="B12" s="82" t="s">
        <v>27</v>
      </c>
      <c r="C12" s="82"/>
      <c r="D12" s="102"/>
      <c r="E12" s="102"/>
      <c r="F12" s="72" t="s">
        <v>28</v>
      </c>
      <c r="G12" s="102"/>
      <c r="H12" s="102"/>
      <c r="I12" s="124" t="s">
        <v>29</v>
      </c>
      <c r="J12" s="124"/>
      <c r="K12" s="39"/>
    </row>
    <row r="13" spans="1:13" s="3" customFormat="1" x14ac:dyDescent="0.25">
      <c r="B13" s="73"/>
      <c r="C13" s="102"/>
      <c r="D13" s="102"/>
      <c r="E13" s="102"/>
      <c r="F13" s="75"/>
      <c r="G13" s="102"/>
      <c r="H13" s="102"/>
      <c r="I13" s="75"/>
      <c r="J13" s="75"/>
      <c r="K13" s="39"/>
    </row>
    <row r="14" spans="1:13" s="3" customFormat="1" x14ac:dyDescent="0.25">
      <c r="A14" s="76"/>
      <c r="B14" s="74"/>
      <c r="C14" s="102"/>
      <c r="D14" s="102"/>
      <c r="E14" s="102"/>
      <c r="F14" s="77"/>
      <c r="G14" s="102"/>
      <c r="H14" s="102"/>
      <c r="I14" s="78"/>
      <c r="J14" s="79"/>
      <c r="K14" s="39"/>
    </row>
    <row r="15" spans="1:13" s="3" customFormat="1" x14ac:dyDescent="0.25">
      <c r="B15" s="83" t="s">
        <v>61</v>
      </c>
      <c r="C15" s="102"/>
      <c r="D15" s="102"/>
      <c r="E15" s="102"/>
      <c r="F15" s="101" t="s">
        <v>26</v>
      </c>
      <c r="G15" s="102"/>
      <c r="H15" s="102"/>
      <c r="I15" s="123" t="s">
        <v>62</v>
      </c>
      <c r="J15" s="123"/>
      <c r="K15" s="39"/>
    </row>
    <row r="16" spans="1:13" s="3" customFormat="1" x14ac:dyDescent="0.25">
      <c r="A16" s="80"/>
      <c r="B16" s="81"/>
      <c r="C16" s="102"/>
      <c r="D16" s="102"/>
      <c r="E16" s="102"/>
      <c r="F16" s="72" t="s">
        <v>28</v>
      </c>
      <c r="G16" s="102"/>
      <c r="H16" s="102"/>
      <c r="I16" s="124" t="s">
        <v>29</v>
      </c>
      <c r="J16" s="124"/>
      <c r="K16" s="39"/>
    </row>
    <row r="17" spans="2:11" s="3" customFormat="1" ht="15.75" customHeight="1" x14ac:dyDescent="0.25">
      <c r="B17" s="86" t="s">
        <v>63</v>
      </c>
      <c r="C17" s="84"/>
      <c r="D17" s="102"/>
      <c r="E17" s="102"/>
      <c r="F17" s="101" t="s">
        <v>26</v>
      </c>
      <c r="G17" s="102"/>
      <c r="H17" s="102"/>
      <c r="I17" s="123" t="s">
        <v>64</v>
      </c>
      <c r="J17" s="123"/>
      <c r="K17" s="39"/>
    </row>
    <row r="18" spans="2:11" s="3" customFormat="1" x14ac:dyDescent="0.25">
      <c r="B18" s="85" t="s">
        <v>30</v>
      </c>
      <c r="C18" s="85"/>
      <c r="D18" s="102"/>
      <c r="E18" s="102"/>
      <c r="F18" s="72" t="s">
        <v>28</v>
      </c>
      <c r="G18" s="102"/>
      <c r="H18" s="102"/>
      <c r="I18" s="124" t="s">
        <v>29</v>
      </c>
      <c r="J18" s="124"/>
      <c r="K18" s="39"/>
    </row>
  </sheetData>
  <mergeCells count="9">
    <mergeCell ref="I17:J17"/>
    <mergeCell ref="I18:J18"/>
    <mergeCell ref="I1:J1"/>
    <mergeCell ref="I11:J11"/>
    <mergeCell ref="I12:J12"/>
    <mergeCell ref="I15:J15"/>
    <mergeCell ref="I16:J16"/>
    <mergeCell ref="A3:J3"/>
    <mergeCell ref="A2:K2"/>
  </mergeCells>
  <printOptions horizontalCentered="1"/>
  <pageMargins left="1.1811023622047245" right="0.59055118110236227" top="0.59055118110236227" bottom="0.59055118110236227" header="0.39370078740157483" footer="0.11811023622047245"/>
  <pageSetup paperSize="9" scale="66" fitToHeight="2" orientation="landscape" r:id="rId1"/>
  <headerFooter differentFirst="1">
    <oddHeader>&amp;C&amp;P&amp;RПродовження додатка &amp;A</oddHead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8"/>
  <sheetViews>
    <sheetView view="pageBreakPreview" topLeftCell="A2" zoomScale="80" zoomScaleNormal="100" zoomScaleSheetLayoutView="80" workbookViewId="0">
      <selection activeCell="J6" sqref="J6"/>
    </sheetView>
  </sheetViews>
  <sheetFormatPr defaultRowHeight="15.75" x14ac:dyDescent="0.25"/>
  <cols>
    <col min="1" max="1" width="9.140625" style="4" customWidth="1"/>
    <col min="2" max="2" width="33.140625" style="3" customWidth="1"/>
    <col min="3" max="3" width="26.140625" style="3" customWidth="1"/>
    <col min="4" max="4" width="15.7109375" style="1" customWidth="1"/>
    <col min="5" max="5" width="23" style="1" customWidth="1"/>
    <col min="6" max="6" width="18.140625" style="3" customWidth="1"/>
    <col min="7" max="10" width="16.42578125" style="3" customWidth="1"/>
    <col min="11" max="11" width="20.140625" style="3" customWidth="1"/>
    <col min="12" max="16384" width="9.140625" style="3"/>
  </cols>
  <sheetData>
    <row r="1" spans="1:13" ht="148.5" customHeight="1" x14ac:dyDescent="0.25">
      <c r="A1" s="3"/>
      <c r="D1" s="3"/>
      <c r="E1" s="3"/>
      <c r="I1" s="121" t="s">
        <v>23</v>
      </c>
      <c r="J1" s="121"/>
      <c r="M1" s="45"/>
    </row>
    <row r="2" spans="1:13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3" ht="78" customHeight="1" x14ac:dyDescent="0.25">
      <c r="A3" s="127" t="s">
        <v>54</v>
      </c>
      <c r="B3" s="127"/>
      <c r="C3" s="127"/>
      <c r="D3" s="127"/>
      <c r="E3" s="127"/>
      <c r="F3" s="127"/>
      <c r="G3" s="127"/>
      <c r="H3" s="127"/>
      <c r="I3" s="127"/>
      <c r="J3" s="127"/>
      <c r="K3" s="60"/>
      <c r="L3" s="60"/>
    </row>
    <row r="4" spans="1:13" ht="47.25" x14ac:dyDescent="0.25">
      <c r="A4" s="35" t="s">
        <v>0</v>
      </c>
      <c r="B4" s="23" t="s">
        <v>32</v>
      </c>
      <c r="C4" s="14" t="s">
        <v>6</v>
      </c>
      <c r="D4" s="14" t="s">
        <v>7</v>
      </c>
      <c r="E4" s="34" t="s">
        <v>4</v>
      </c>
      <c r="F4" s="34" t="s">
        <v>16</v>
      </c>
      <c r="G4" s="21" t="s">
        <v>11</v>
      </c>
      <c r="H4" s="34" t="s">
        <v>12</v>
      </c>
      <c r="I4" s="34" t="s">
        <v>15</v>
      </c>
      <c r="J4" s="17" t="s">
        <v>42</v>
      </c>
    </row>
    <row r="5" spans="1:13" s="7" customFormat="1" x14ac:dyDescent="0.25">
      <c r="A5" s="26">
        <v>1</v>
      </c>
      <c r="B5" s="30" t="s">
        <v>47</v>
      </c>
      <c r="C5" s="28"/>
      <c r="D5" s="61"/>
      <c r="E5" s="32"/>
      <c r="F5" s="43"/>
      <c r="G5" s="27">
        <v>0</v>
      </c>
      <c r="H5" s="36">
        <v>0</v>
      </c>
      <c r="I5" s="52">
        <v>0</v>
      </c>
      <c r="J5" s="37"/>
    </row>
    <row r="6" spans="1:13" x14ac:dyDescent="0.25">
      <c r="A6" s="26"/>
      <c r="B6" s="41" t="s">
        <v>20</v>
      </c>
      <c r="C6" s="58"/>
      <c r="D6" s="62"/>
      <c r="E6" s="63"/>
      <c r="F6" s="58"/>
      <c r="G6" s="112" t="s">
        <v>89</v>
      </c>
      <c r="H6" s="110" t="s">
        <v>91</v>
      </c>
      <c r="I6" s="112" t="s">
        <v>89</v>
      </c>
      <c r="J6" s="64"/>
    </row>
    <row r="11" spans="1:13" x14ac:dyDescent="0.25">
      <c r="A11" s="3"/>
      <c r="B11" s="82" t="s">
        <v>60</v>
      </c>
      <c r="C11" s="82"/>
      <c r="D11" s="102"/>
      <c r="E11" s="102"/>
      <c r="F11" s="101" t="s">
        <v>26</v>
      </c>
      <c r="G11" s="102"/>
      <c r="H11" s="102"/>
      <c r="I11" s="122" t="s">
        <v>65</v>
      </c>
      <c r="J11" s="123"/>
      <c r="K11" s="39"/>
    </row>
    <row r="12" spans="1:13" x14ac:dyDescent="0.25">
      <c r="A12" s="3"/>
      <c r="B12" s="82" t="s">
        <v>27</v>
      </c>
      <c r="C12" s="82"/>
      <c r="D12" s="102"/>
      <c r="E12" s="102"/>
      <c r="F12" s="72" t="s">
        <v>28</v>
      </c>
      <c r="G12" s="102"/>
      <c r="H12" s="102"/>
      <c r="I12" s="124" t="s">
        <v>29</v>
      </c>
      <c r="J12" s="124"/>
      <c r="K12" s="39"/>
    </row>
    <row r="13" spans="1:13" x14ac:dyDescent="0.25">
      <c r="A13" s="3"/>
      <c r="B13" s="73"/>
      <c r="C13" s="102"/>
      <c r="D13" s="102"/>
      <c r="E13" s="102"/>
      <c r="F13" s="75"/>
      <c r="G13" s="102"/>
      <c r="H13" s="102"/>
      <c r="I13" s="75"/>
      <c r="J13" s="75"/>
      <c r="K13" s="39"/>
    </row>
    <row r="14" spans="1:13" x14ac:dyDescent="0.25">
      <c r="A14" s="76"/>
      <c r="B14" s="74"/>
      <c r="C14" s="102"/>
      <c r="D14" s="102"/>
      <c r="E14" s="102"/>
      <c r="F14" s="77"/>
      <c r="G14" s="102"/>
      <c r="H14" s="102"/>
      <c r="I14" s="78"/>
      <c r="J14" s="79"/>
      <c r="K14" s="39"/>
    </row>
    <row r="15" spans="1:13" x14ac:dyDescent="0.25">
      <c r="A15" s="3"/>
      <c r="B15" s="83" t="s">
        <v>61</v>
      </c>
      <c r="C15" s="102"/>
      <c r="D15" s="102"/>
      <c r="E15" s="102"/>
      <c r="F15" s="101" t="s">
        <v>26</v>
      </c>
      <c r="G15" s="102"/>
      <c r="H15" s="102"/>
      <c r="I15" s="123" t="s">
        <v>62</v>
      </c>
      <c r="J15" s="123"/>
      <c r="K15" s="39"/>
    </row>
    <row r="16" spans="1:13" x14ac:dyDescent="0.25">
      <c r="A16" s="80"/>
      <c r="B16" s="81"/>
      <c r="C16" s="102"/>
      <c r="D16" s="102"/>
      <c r="E16" s="102"/>
      <c r="F16" s="72" t="s">
        <v>28</v>
      </c>
      <c r="G16" s="102"/>
      <c r="H16" s="102"/>
      <c r="I16" s="124" t="s">
        <v>29</v>
      </c>
      <c r="J16" s="124"/>
      <c r="K16" s="39"/>
    </row>
    <row r="17" spans="1:11" ht="15.75" customHeight="1" x14ac:dyDescent="0.25">
      <c r="A17" s="3"/>
      <c r="B17" s="86" t="s">
        <v>63</v>
      </c>
      <c r="C17" s="84"/>
      <c r="D17" s="102"/>
      <c r="E17" s="102"/>
      <c r="F17" s="101" t="s">
        <v>26</v>
      </c>
      <c r="G17" s="102"/>
      <c r="H17" s="102"/>
      <c r="I17" s="123" t="s">
        <v>64</v>
      </c>
      <c r="J17" s="123"/>
      <c r="K17" s="39"/>
    </row>
    <row r="18" spans="1:11" x14ac:dyDescent="0.25">
      <c r="A18" s="3"/>
      <c r="B18" s="85" t="s">
        <v>30</v>
      </c>
      <c r="C18" s="85"/>
      <c r="D18" s="102"/>
      <c r="E18" s="102"/>
      <c r="F18" s="72" t="s">
        <v>28</v>
      </c>
      <c r="G18" s="102"/>
      <c r="H18" s="102"/>
      <c r="I18" s="124" t="s">
        <v>29</v>
      </c>
      <c r="J18" s="124"/>
      <c r="K18" s="39"/>
    </row>
  </sheetData>
  <mergeCells count="9">
    <mergeCell ref="I16:J16"/>
    <mergeCell ref="I17:J17"/>
    <mergeCell ref="I18:J18"/>
    <mergeCell ref="A3:J3"/>
    <mergeCell ref="I1:J1"/>
    <mergeCell ref="A2:K2"/>
    <mergeCell ref="I11:J11"/>
    <mergeCell ref="I12:J12"/>
    <mergeCell ref="I15:J15"/>
  </mergeCells>
  <printOptions horizontalCentered="1"/>
  <pageMargins left="1.1811023622047245" right="0.59055118110236227" top="0.59055118110236227" bottom="0.59055118110236227" header="0.39370078740157483" footer="0.31496062992125984"/>
  <pageSetup paperSize="9" scale="66" orientation="landscape" r:id="rId1"/>
  <headerFooter differentFirst="1">
    <oddHeader>&amp;C&amp;P&amp;RПродовження додатка &amp;A</oddHead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20"/>
  <sheetViews>
    <sheetView view="pageBreakPreview" topLeftCell="A2" zoomScale="80" zoomScaleNormal="100" zoomScaleSheetLayoutView="80" workbookViewId="0">
      <selection activeCell="E8" sqref="E8"/>
    </sheetView>
  </sheetViews>
  <sheetFormatPr defaultRowHeight="15" x14ac:dyDescent="0.25"/>
  <cols>
    <col min="2" max="2" width="31" customWidth="1"/>
    <col min="3" max="3" width="33.140625" customWidth="1"/>
    <col min="4" max="4" width="25.7109375" customWidth="1"/>
    <col min="5" max="5" width="23" customWidth="1"/>
    <col min="6" max="6" width="17.28515625" customWidth="1"/>
    <col min="7" max="7" width="13" customWidth="1"/>
    <col min="8" max="9" width="11.85546875" customWidth="1"/>
    <col min="10" max="10" width="14.85546875" customWidth="1"/>
  </cols>
  <sheetData>
    <row r="1" spans="1:14" s="3" customFormat="1" ht="144.75" customHeight="1" x14ac:dyDescent="0.25">
      <c r="I1" s="121" t="s">
        <v>37</v>
      </c>
      <c r="J1" s="121"/>
      <c r="K1" s="45"/>
      <c r="N1" s="45"/>
    </row>
    <row r="2" spans="1:14" s="3" customFormat="1" ht="78" customHeight="1" x14ac:dyDescent="0.25">
      <c r="A2" s="127" t="s">
        <v>55</v>
      </c>
      <c r="B2" s="127"/>
      <c r="C2" s="127"/>
      <c r="D2" s="127"/>
      <c r="E2" s="127"/>
      <c r="F2" s="127"/>
      <c r="G2" s="127"/>
      <c r="H2" s="127"/>
      <c r="I2" s="127"/>
      <c r="J2" s="127"/>
      <c r="K2" s="60"/>
      <c r="L2" s="60"/>
      <c r="M2" s="60"/>
    </row>
    <row r="3" spans="1:14" ht="15.75" x14ac:dyDescent="0.25">
      <c r="B3" s="4"/>
      <c r="C3" s="4"/>
      <c r="D3" s="10"/>
      <c r="E3" s="10"/>
      <c r="F3" s="4"/>
      <c r="G3" s="4"/>
      <c r="H3" s="4"/>
      <c r="I3" s="4"/>
      <c r="J3" s="4"/>
    </row>
    <row r="4" spans="1:14" ht="47.25" x14ac:dyDescent="0.25">
      <c r="A4" s="35" t="s">
        <v>0</v>
      </c>
      <c r="B4" s="23" t="s">
        <v>32</v>
      </c>
      <c r="C4" s="14" t="s">
        <v>6</v>
      </c>
      <c r="D4" s="14" t="s">
        <v>7</v>
      </c>
      <c r="E4" s="34" t="s">
        <v>4</v>
      </c>
      <c r="F4" s="34" t="s">
        <v>16</v>
      </c>
      <c r="G4" s="21" t="s">
        <v>11</v>
      </c>
      <c r="H4" s="34" t="s">
        <v>12</v>
      </c>
      <c r="I4" s="34" t="s">
        <v>15</v>
      </c>
      <c r="J4" s="17" t="s">
        <v>42</v>
      </c>
    </row>
    <row r="5" spans="1:14" ht="60" x14ac:dyDescent="0.25">
      <c r="A5" s="26">
        <v>1</v>
      </c>
      <c r="B5" s="26" t="s">
        <v>47</v>
      </c>
      <c r="C5" s="28" t="s">
        <v>71</v>
      </c>
      <c r="D5" s="27" t="s">
        <v>72</v>
      </c>
      <c r="E5" s="30" t="s">
        <v>70</v>
      </c>
      <c r="F5" s="30" t="s">
        <v>73</v>
      </c>
      <c r="G5" s="27">
        <v>2</v>
      </c>
      <c r="H5" s="36">
        <v>9793.09</v>
      </c>
      <c r="I5" s="36">
        <v>19.585999999999999</v>
      </c>
      <c r="J5" s="37">
        <v>43663</v>
      </c>
    </row>
    <row r="6" spans="1:14" ht="60" x14ac:dyDescent="0.25">
      <c r="A6" s="26">
        <v>2</v>
      </c>
      <c r="B6" s="26" t="s">
        <v>47</v>
      </c>
      <c r="C6" s="28" t="s">
        <v>71</v>
      </c>
      <c r="D6" s="27" t="s">
        <v>72</v>
      </c>
      <c r="E6" s="30" t="s">
        <v>70</v>
      </c>
      <c r="F6" s="30" t="s">
        <v>74</v>
      </c>
      <c r="G6" s="27">
        <v>1</v>
      </c>
      <c r="H6" s="36">
        <v>10099.09</v>
      </c>
      <c r="I6" s="36">
        <v>10.099</v>
      </c>
      <c r="J6" s="37">
        <v>43663</v>
      </c>
    </row>
    <row r="7" spans="1:14" ht="60" x14ac:dyDescent="0.25">
      <c r="A7" s="26">
        <v>3</v>
      </c>
      <c r="B7" s="26" t="s">
        <v>47</v>
      </c>
      <c r="C7" s="28" t="s">
        <v>71</v>
      </c>
      <c r="D7" s="27" t="s">
        <v>72</v>
      </c>
      <c r="E7" s="30" t="s">
        <v>70</v>
      </c>
      <c r="F7" s="30" t="s">
        <v>75</v>
      </c>
      <c r="G7" s="27">
        <v>2</v>
      </c>
      <c r="H7" s="36">
        <v>6427.89</v>
      </c>
      <c r="I7" s="36">
        <v>12.856</v>
      </c>
      <c r="J7" s="37">
        <v>43663</v>
      </c>
    </row>
    <row r="8" spans="1:14" ht="15.75" x14ac:dyDescent="0.25">
      <c r="A8" s="54"/>
      <c r="B8" s="26" t="s">
        <v>20</v>
      </c>
      <c r="C8" s="28"/>
      <c r="D8" s="27"/>
      <c r="E8" s="48"/>
      <c r="F8" s="27"/>
      <c r="G8" s="27">
        <f>SUBTOTAL(109,Таблица107[Кількість,
од.])</f>
        <v>5</v>
      </c>
      <c r="H8" s="36"/>
      <c r="I8" s="106">
        <f>SUBTOTAL(109,Таблица107[Вартість,
тис. грн
(без ПДВ)])</f>
        <v>42.540999999999997</v>
      </c>
      <c r="J8" s="27"/>
    </row>
    <row r="13" spans="1:14" s="3" customFormat="1" ht="15.75" x14ac:dyDescent="0.25">
      <c r="B13" s="82" t="s">
        <v>60</v>
      </c>
      <c r="C13" s="82"/>
      <c r="D13" s="102"/>
      <c r="E13" s="102"/>
      <c r="F13" s="101" t="s">
        <v>26</v>
      </c>
      <c r="G13" s="102"/>
      <c r="H13" s="102"/>
      <c r="I13" s="122" t="s">
        <v>65</v>
      </c>
      <c r="J13" s="123"/>
      <c r="K13" s="39"/>
    </row>
    <row r="14" spans="1:14" s="3" customFormat="1" ht="15.75" x14ac:dyDescent="0.25">
      <c r="B14" s="82" t="s">
        <v>27</v>
      </c>
      <c r="C14" s="82"/>
      <c r="D14" s="102"/>
      <c r="E14" s="102"/>
      <c r="F14" s="72" t="s">
        <v>28</v>
      </c>
      <c r="G14" s="102"/>
      <c r="H14" s="102"/>
      <c r="I14" s="124" t="s">
        <v>29</v>
      </c>
      <c r="J14" s="124"/>
      <c r="K14" s="39"/>
    </row>
    <row r="15" spans="1:14" s="3" customFormat="1" ht="15.75" x14ac:dyDescent="0.25">
      <c r="B15" s="73"/>
      <c r="C15" s="102"/>
      <c r="D15" s="102"/>
      <c r="E15" s="102"/>
      <c r="F15" s="75"/>
      <c r="G15" s="102"/>
      <c r="H15" s="102"/>
      <c r="I15" s="75"/>
      <c r="J15" s="75"/>
      <c r="K15" s="39"/>
    </row>
    <row r="16" spans="1:14" s="3" customFormat="1" ht="15.75" x14ac:dyDescent="0.25">
      <c r="A16" s="76"/>
      <c r="B16" s="74"/>
      <c r="C16" s="102"/>
      <c r="D16" s="102"/>
      <c r="E16" s="102"/>
      <c r="F16" s="77"/>
      <c r="G16" s="102"/>
      <c r="H16" s="102"/>
      <c r="I16" s="78"/>
      <c r="J16" s="79"/>
      <c r="K16" s="39"/>
    </row>
    <row r="17" spans="1:11" s="3" customFormat="1" ht="15.75" x14ac:dyDescent="0.25">
      <c r="B17" s="83" t="s">
        <v>61</v>
      </c>
      <c r="C17" s="102"/>
      <c r="D17" s="102"/>
      <c r="E17" s="102"/>
      <c r="F17" s="101" t="s">
        <v>26</v>
      </c>
      <c r="G17" s="102"/>
      <c r="H17" s="102"/>
      <c r="I17" s="123" t="s">
        <v>62</v>
      </c>
      <c r="J17" s="123"/>
      <c r="K17" s="39"/>
    </row>
    <row r="18" spans="1:11" s="3" customFormat="1" ht="15.75" x14ac:dyDescent="0.25">
      <c r="A18" s="80"/>
      <c r="B18" s="81"/>
      <c r="C18" s="102"/>
      <c r="D18" s="102"/>
      <c r="E18" s="102"/>
      <c r="F18" s="72" t="s">
        <v>28</v>
      </c>
      <c r="G18" s="102"/>
      <c r="H18" s="102"/>
      <c r="I18" s="124" t="s">
        <v>29</v>
      </c>
      <c r="J18" s="124"/>
      <c r="K18" s="39"/>
    </row>
    <row r="19" spans="1:11" s="3" customFormat="1" ht="15.75" customHeight="1" x14ac:dyDescent="0.25">
      <c r="B19" s="86" t="s">
        <v>63</v>
      </c>
      <c r="C19" s="84"/>
      <c r="D19" s="102"/>
      <c r="E19" s="102"/>
      <c r="F19" s="101" t="s">
        <v>26</v>
      </c>
      <c r="G19" s="102"/>
      <c r="H19" s="102"/>
      <c r="I19" s="123" t="s">
        <v>64</v>
      </c>
      <c r="J19" s="123"/>
      <c r="K19" s="39"/>
    </row>
    <row r="20" spans="1:11" s="3" customFormat="1" ht="15.75" x14ac:dyDescent="0.25">
      <c r="B20" s="85" t="s">
        <v>30</v>
      </c>
      <c r="C20" s="85"/>
      <c r="D20" s="102"/>
      <c r="E20" s="102"/>
      <c r="F20" s="72" t="s">
        <v>28</v>
      </c>
      <c r="G20" s="102"/>
      <c r="H20" s="102"/>
      <c r="I20" s="124" t="s">
        <v>29</v>
      </c>
      <c r="J20" s="124"/>
      <c r="K20" s="39"/>
    </row>
  </sheetData>
  <mergeCells count="8">
    <mergeCell ref="I1:J1"/>
    <mergeCell ref="A2:J2"/>
    <mergeCell ref="I20:J20"/>
    <mergeCell ref="I13:J13"/>
    <mergeCell ref="I14:J14"/>
    <mergeCell ref="I17:J17"/>
    <mergeCell ref="I18:J18"/>
    <mergeCell ref="I19:J19"/>
  </mergeCells>
  <pageMargins left="1.1811023622047245" right="0.59055118110236227" top="0.59055118110236227" bottom="0.59055118110236227" header="0.39370078740157483" footer="0.31496062992125984"/>
  <pageSetup paperSize="9" scale="66" orientation="landscape" r:id="rId1"/>
  <headerFooter differentFirst="1">
    <oddHeader>&amp;C&amp;P&amp;RПродовження додатка &amp;A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23</vt:i4>
      </vt:variant>
    </vt:vector>
  </HeadingPairs>
  <TitlesOfParts>
    <vt:vector size="37" baseType="lpstr"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Лист1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'8'!Заголовки_для_печати</vt:lpstr>
      <vt:lpstr>'9'!Заголовки_для_печати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2020-02-06T14:03:54Z</dcterms:modified>
</cp:coreProperties>
</file>