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</definedNames>
  <calcPr calcId="162913" fullCalcOnLoad="1"/>
</workbook>
</file>

<file path=xl/calcChain.xml><?xml version="1.0" encoding="utf-8"?>
<calcChain xmlns="http://schemas.openxmlformats.org/spreadsheetml/2006/main">
  <c r="D493" i="1" l="1"/>
  <c r="D400" i="1"/>
  <c r="D516" i="1"/>
  <c r="D32" i="1"/>
  <c r="M517" i="1" s="1"/>
  <c r="D47" i="1"/>
  <c r="D64" i="1"/>
  <c r="D86" i="1"/>
  <c r="D134" i="1"/>
  <c r="D148" i="1"/>
  <c r="D174" i="1"/>
  <c r="D195" i="1"/>
  <c r="D216" i="1"/>
  <c r="D232" i="1"/>
  <c r="D256" i="1"/>
  <c r="D276" i="1"/>
  <c r="D299" i="1"/>
  <c r="D304" i="1"/>
  <c r="D314" i="1"/>
  <c r="D336" i="1"/>
  <c r="D344" i="1"/>
  <c r="D357" i="1"/>
  <c r="D362" i="1"/>
  <c r="D374" i="1"/>
  <c r="D448" i="1"/>
  <c r="D462" i="1"/>
  <c r="D476" i="1"/>
  <c r="D487" i="1"/>
  <c r="D108" i="1"/>
  <c r="E32" i="1"/>
  <c r="E47" i="1"/>
  <c r="E64" i="1"/>
  <c r="E86" i="1"/>
  <c r="E108" i="1"/>
  <c r="E134" i="1"/>
  <c r="E148" i="1"/>
  <c r="E174" i="1"/>
  <c r="E195" i="1"/>
  <c r="E216" i="1"/>
  <c r="E232" i="1"/>
  <c r="E256" i="1"/>
  <c r="E276" i="1"/>
  <c r="E299" i="1"/>
  <c r="E304" i="1"/>
  <c r="E314" i="1"/>
  <c r="E336" i="1"/>
  <c r="E344" i="1"/>
  <c r="E357" i="1"/>
  <c r="E362" i="1"/>
  <c r="E374" i="1"/>
  <c r="E400" i="1"/>
  <c r="E448" i="1"/>
  <c r="E462" i="1"/>
  <c r="E476" i="1"/>
  <c r="E487" i="1"/>
  <c r="E516" i="1"/>
  <c r="E493" i="1"/>
  <c r="E517" i="1"/>
  <c r="F516" i="1"/>
  <c r="F32" i="1"/>
  <c r="F47" i="1"/>
  <c r="F64" i="1"/>
  <c r="F86" i="1"/>
  <c r="F108" i="1"/>
  <c r="F134" i="1"/>
  <c r="F148" i="1"/>
  <c r="F174" i="1"/>
  <c r="F195" i="1"/>
  <c r="F216" i="1"/>
  <c r="F232" i="1"/>
  <c r="F256" i="1"/>
  <c r="F276" i="1"/>
  <c r="F299" i="1"/>
  <c r="F304" i="1"/>
  <c r="F314" i="1"/>
  <c r="F336" i="1"/>
  <c r="F344" i="1"/>
  <c r="F357" i="1"/>
  <c r="F362" i="1"/>
  <c r="F374" i="1"/>
  <c r="F400" i="1"/>
  <c r="F402" i="1"/>
  <c r="F448" i="1" s="1"/>
  <c r="F517" i="1" s="1"/>
  <c r="F407" i="1"/>
  <c r="F422" i="1"/>
  <c r="F462" i="1"/>
  <c r="F476" i="1"/>
  <c r="F487" i="1"/>
  <c r="F493" i="1"/>
  <c r="G400" i="1"/>
  <c r="G516" i="1"/>
  <c r="G32" i="1"/>
  <c r="G47" i="1"/>
  <c r="G517" i="1" s="1"/>
  <c r="G64" i="1"/>
  <c r="G86" i="1"/>
  <c r="G108" i="1"/>
  <c r="G134" i="1"/>
  <c r="G148" i="1"/>
  <c r="G174" i="1"/>
  <c r="G195" i="1"/>
  <c r="G216" i="1"/>
  <c r="G232" i="1"/>
  <c r="G256" i="1"/>
  <c r="G276" i="1"/>
  <c r="G299" i="1"/>
  <c r="G304" i="1"/>
  <c r="G314" i="1"/>
  <c r="G336" i="1"/>
  <c r="G344" i="1"/>
  <c r="G357" i="1"/>
  <c r="G362" i="1"/>
  <c r="G374" i="1"/>
  <c r="G402" i="1"/>
  <c r="G407" i="1"/>
  <c r="G411" i="1"/>
  <c r="G412" i="1"/>
  <c r="G413" i="1"/>
  <c r="G414" i="1"/>
  <c r="G415" i="1"/>
  <c r="G416" i="1"/>
  <c r="G417" i="1"/>
  <c r="G418" i="1"/>
  <c r="G419" i="1"/>
  <c r="G422" i="1"/>
  <c r="G448" i="1"/>
  <c r="G462" i="1"/>
  <c r="G476" i="1"/>
  <c r="G487" i="1"/>
  <c r="G493" i="1"/>
  <c r="H32" i="1"/>
  <c r="H47" i="1"/>
  <c r="H64" i="1"/>
  <c r="H86" i="1"/>
  <c r="H108" i="1"/>
  <c r="H134" i="1"/>
  <c r="H148" i="1"/>
  <c r="H174" i="1"/>
  <c r="H195" i="1"/>
  <c r="H216" i="1"/>
  <c r="H232" i="1"/>
  <c r="H256" i="1"/>
  <c r="H276" i="1"/>
  <c r="H299" i="1"/>
  <c r="H304" i="1"/>
  <c r="H314" i="1"/>
  <c r="H336" i="1"/>
  <c r="H344" i="1"/>
  <c r="H357" i="1"/>
  <c r="H362" i="1"/>
  <c r="H374" i="1"/>
  <c r="H400" i="1"/>
  <c r="H448" i="1"/>
  <c r="H462" i="1"/>
  <c r="H476" i="1"/>
  <c r="H487" i="1"/>
  <c r="H516" i="1"/>
  <c r="H493" i="1"/>
  <c r="H517" i="1"/>
  <c r="J32" i="1"/>
  <c r="J47" i="1"/>
  <c r="J64" i="1"/>
  <c r="J86" i="1"/>
  <c r="J108" i="1"/>
  <c r="J134" i="1"/>
  <c r="J148" i="1"/>
  <c r="J174" i="1"/>
  <c r="J195" i="1"/>
  <c r="J216" i="1"/>
  <c r="J232" i="1"/>
  <c r="J256" i="1"/>
  <c r="J276" i="1"/>
  <c r="J299" i="1"/>
  <c r="J304" i="1"/>
  <c r="J314" i="1"/>
  <c r="J336" i="1"/>
  <c r="J344" i="1"/>
  <c r="J357" i="1"/>
  <c r="J362" i="1"/>
  <c r="J374" i="1"/>
  <c r="J400" i="1"/>
  <c r="J448" i="1"/>
  <c r="J462" i="1"/>
  <c r="J476" i="1"/>
  <c r="J487" i="1"/>
  <c r="J493" i="1"/>
  <c r="J517" i="1"/>
  <c r="K516" i="1"/>
  <c r="K476" i="1"/>
  <c r="K47" i="1"/>
  <c r="K64" i="1"/>
  <c r="K86" i="1"/>
  <c r="K108" i="1"/>
  <c r="K134" i="1"/>
  <c r="K148" i="1"/>
  <c r="K174" i="1"/>
  <c r="K195" i="1"/>
  <c r="K216" i="1"/>
  <c r="K232" i="1"/>
  <c r="K256" i="1"/>
  <c r="K276" i="1"/>
  <c r="K299" i="1"/>
  <c r="K304" i="1"/>
  <c r="K314" i="1"/>
  <c r="K336" i="1"/>
  <c r="K344" i="1"/>
  <c r="K357" i="1"/>
  <c r="K362" i="1"/>
  <c r="K374" i="1"/>
  <c r="K400" i="1"/>
  <c r="K407" i="1"/>
  <c r="K448" i="1" s="1"/>
  <c r="K411" i="1"/>
  <c r="K412" i="1"/>
  <c r="K413" i="1"/>
  <c r="K414" i="1"/>
  <c r="K415" i="1"/>
  <c r="K416" i="1"/>
  <c r="K417" i="1"/>
  <c r="K418" i="1"/>
  <c r="K419" i="1"/>
  <c r="K422" i="1"/>
  <c r="K424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62" i="1"/>
  <c r="K487" i="1"/>
  <c r="K493" i="1"/>
  <c r="L380" i="1"/>
  <c r="L400" i="1" s="1"/>
  <c r="L382" i="1"/>
  <c r="L387" i="1"/>
  <c r="L391" i="1"/>
  <c r="L394" i="1"/>
  <c r="L396" i="1"/>
  <c r="L398" i="1"/>
  <c r="L476" i="1"/>
  <c r="L32" i="1"/>
  <c r="L47" i="1"/>
  <c r="L64" i="1"/>
  <c r="L86" i="1"/>
  <c r="L108" i="1"/>
  <c r="L134" i="1"/>
  <c r="L148" i="1"/>
  <c r="L174" i="1"/>
  <c r="L195" i="1"/>
  <c r="L216" i="1"/>
  <c r="L232" i="1"/>
  <c r="L256" i="1"/>
  <c r="L276" i="1"/>
  <c r="L299" i="1"/>
  <c r="L304" i="1"/>
  <c r="L307" i="1"/>
  <c r="L314" i="1" s="1"/>
  <c r="L308" i="1"/>
  <c r="L309" i="1"/>
  <c r="L310" i="1"/>
  <c r="L311" i="1"/>
  <c r="L312" i="1"/>
  <c r="L313" i="1"/>
  <c r="L336" i="1"/>
  <c r="L344" i="1"/>
  <c r="L357" i="1"/>
  <c r="L362" i="1"/>
  <c r="L374" i="1"/>
  <c r="L403" i="1"/>
  <c r="L404" i="1"/>
  <c r="L405" i="1"/>
  <c r="L408" i="1"/>
  <c r="L409" i="1"/>
  <c r="L448" i="1"/>
  <c r="L462" i="1"/>
  <c r="L487" i="1"/>
  <c r="D517" i="1"/>
  <c r="I32" i="1"/>
  <c r="I47" i="1"/>
  <c r="I64" i="1"/>
  <c r="I86" i="1"/>
  <c r="I108" i="1"/>
  <c r="I134" i="1"/>
  <c r="I148" i="1"/>
  <c r="I174" i="1"/>
  <c r="I195" i="1"/>
  <c r="I216" i="1"/>
  <c r="I232" i="1"/>
  <c r="I256" i="1"/>
  <c r="I276" i="1"/>
  <c r="I299" i="1"/>
  <c r="I304" i="1"/>
  <c r="I314" i="1"/>
  <c r="I336" i="1"/>
  <c r="I344" i="1"/>
  <c r="I357" i="1"/>
  <c r="I362" i="1"/>
  <c r="I374" i="1"/>
  <c r="I476" i="1"/>
  <c r="K517" i="1" l="1"/>
  <c r="L517" i="1"/>
</calcChain>
</file>

<file path=xl/sharedStrings.xml><?xml version="1.0" encoding="utf-8"?>
<sst xmlns="http://schemas.openxmlformats.org/spreadsheetml/2006/main" count="1375" uniqueCount="619">
  <si>
    <t>Заходи</t>
  </si>
  <si>
    <t>№</t>
  </si>
  <si>
    <t>Зміст заходів</t>
  </si>
  <si>
    <t>Обсяги виконання                     на  рік</t>
  </si>
  <si>
    <t>Попередня               вартість,             тис.грн.</t>
  </si>
  <si>
    <t xml:space="preserve">в т.ч. по кварталах </t>
  </si>
  <si>
    <t>Термін виконання</t>
  </si>
  <si>
    <t>Джерела фінансування,   в тис.грн.</t>
  </si>
  <si>
    <t>Виконавець</t>
  </si>
  <si>
    <t>з/п</t>
  </si>
  <si>
    <t>І</t>
  </si>
  <si>
    <t xml:space="preserve"> ІІ</t>
  </si>
  <si>
    <t xml:space="preserve">ІІІ </t>
  </si>
  <si>
    <t>державний бюджет</t>
  </si>
  <si>
    <t>міський  бюджет</t>
  </si>
  <si>
    <t>власні кошти</t>
  </si>
  <si>
    <t>КЖРЕП № 4</t>
  </si>
  <si>
    <t>Ремонт внутрішньобудинкових мереж холодного водопостачання</t>
  </si>
  <si>
    <t>Ремонт внутрішньобудинкових мереж каналізації</t>
  </si>
  <si>
    <t>Ремонт покрівель</t>
  </si>
  <si>
    <t>25 буд.</t>
  </si>
  <si>
    <t>Ремонт оголовків димовентканалів</t>
  </si>
  <si>
    <t>7 буд.</t>
  </si>
  <si>
    <t>Ремонт електрощитових</t>
  </si>
  <si>
    <t>9 буд.</t>
  </si>
  <si>
    <t>11 шт.</t>
  </si>
  <si>
    <t xml:space="preserve">Утеплення підвальних приміщень </t>
  </si>
  <si>
    <t>Утеплення інженерних мереж</t>
  </si>
  <si>
    <t>6 буд</t>
  </si>
  <si>
    <t>КЖРЕП,ПП</t>
  </si>
  <si>
    <t>Ремонт під'їздів, в т.ч. вхідних дверей та вікон</t>
  </si>
  <si>
    <t>48 буд</t>
  </si>
  <si>
    <t xml:space="preserve">Підготовка шанцевих інструментів (лопат, ломів, льодорубів, шестів для збирання снігу, розчистки тротуарів від льоду та збивання бурульок) </t>
  </si>
  <si>
    <t>55 шт.</t>
  </si>
  <si>
    <t>Заготівля посипочного матеріалу</t>
  </si>
  <si>
    <t>45 м.куб</t>
  </si>
  <si>
    <t>Разом по КЖРЕП № 4:</t>
  </si>
  <si>
    <t>КЖРЕП № 5</t>
  </si>
  <si>
    <t>4 буд.</t>
  </si>
  <si>
    <t>17 буд.</t>
  </si>
  <si>
    <t>10 буд.</t>
  </si>
  <si>
    <t>10 шт.</t>
  </si>
  <si>
    <t>40 м.куб</t>
  </si>
  <si>
    <t>КЖРЕП № 6</t>
  </si>
  <si>
    <t>3 буд.</t>
  </si>
  <si>
    <t>1 шт.</t>
  </si>
  <si>
    <t>6 буд.</t>
  </si>
  <si>
    <t>Ремонт вхідних дверей та вікон</t>
  </si>
  <si>
    <t>Разом по КЖРЕП № 6:</t>
  </si>
  <si>
    <t>8 буд.</t>
  </si>
  <si>
    <t>Ремонт  та заміна опалювальних печей</t>
  </si>
  <si>
    <t>5 буд.</t>
  </si>
  <si>
    <t>5 шт.</t>
  </si>
  <si>
    <t>9 буд</t>
  </si>
  <si>
    <t>20 шт.</t>
  </si>
  <si>
    <t>60 шт.</t>
  </si>
  <si>
    <t>22 буд.</t>
  </si>
  <si>
    <t>Ремонт внутрішньобудинкових мереж централізованого опаленння</t>
  </si>
  <si>
    <t>КЖРЕП № 14</t>
  </si>
  <si>
    <t>15 буд.</t>
  </si>
  <si>
    <t>Ремонт електромереж</t>
  </si>
  <si>
    <t>Ремонт  внутрвішньобудинкових мереж централізованого опалення</t>
  </si>
  <si>
    <t>2 буд.</t>
  </si>
  <si>
    <t>8 шт.</t>
  </si>
  <si>
    <t>30 буд.</t>
  </si>
  <si>
    <t>Разом по КЖРЕП № 14:</t>
  </si>
  <si>
    <t>ПП "Житлосервіс"</t>
  </si>
  <si>
    <t>1 буд.</t>
  </si>
  <si>
    <t xml:space="preserve"> 4 буд.</t>
  </si>
  <si>
    <t>Ремонт  внутрішньобудинкових мереж централізованого опалення</t>
  </si>
  <si>
    <t>3 шт.</t>
  </si>
  <si>
    <t>1буд</t>
  </si>
  <si>
    <t>Утеплення інженерних мереж ЦО</t>
  </si>
  <si>
    <t xml:space="preserve">Ремонт сходових клітин </t>
  </si>
  <si>
    <t>12 шт.</t>
  </si>
  <si>
    <t>Разом по ПП "Житлосервіс":</t>
  </si>
  <si>
    <t>ПП "Ремжитлосервіс"</t>
  </si>
  <si>
    <t>5 буд</t>
  </si>
  <si>
    <t>15 м. куб.</t>
  </si>
  <si>
    <t>Разом по ПП "Ремжитлосервіс":</t>
  </si>
  <si>
    <t>ПП "Регіон-Центр"</t>
  </si>
  <si>
    <t>31 буд.</t>
  </si>
  <si>
    <t>29 шт.</t>
  </si>
  <si>
    <t>30 шт.</t>
  </si>
  <si>
    <t>30 м.куб</t>
  </si>
  <si>
    <t>Разом по ПП "Регіон-Центр":</t>
  </si>
  <si>
    <t>2 буд</t>
  </si>
  <si>
    <t>10 м.куб</t>
  </si>
  <si>
    <t>11 буд.</t>
  </si>
  <si>
    <t>Підготовка будинків до прийому теплоносія (ремонт елеваторних вузлів)</t>
  </si>
  <si>
    <t xml:space="preserve">Ремонт та заміна внутрішньобудинкових мереж централізованого опалення </t>
  </si>
  <si>
    <t>КП  "Чернівціміськліфт"</t>
  </si>
  <si>
    <t>3 м.куб</t>
  </si>
  <si>
    <t>Проведення ревізії ходової частини наявного автотранспорту</t>
  </si>
  <si>
    <t>5 одиниць</t>
  </si>
  <si>
    <t>МКП  "Чернівціспецкомунтранс"</t>
  </si>
  <si>
    <t>Ремонт та підготовка спецавтотранспорту</t>
  </si>
  <si>
    <t>4 од.</t>
  </si>
  <si>
    <t>МКП "Чернівціспец-комунтранс"</t>
  </si>
  <si>
    <t>Підготовка рухомого складу задіяного на сміттєзвалищі</t>
  </si>
  <si>
    <t xml:space="preserve">Заготовка посипочного матеріалу </t>
  </si>
  <si>
    <t>Підготовка необхідного інвентаря для чистки тереторії від снігу</t>
  </si>
  <si>
    <t>Обслуговування котлів опалення</t>
  </si>
  <si>
    <t>2 од.</t>
  </si>
  <si>
    <t>Підготовка вогнегасників та аптечок (повірка, поновлення)</t>
  </si>
  <si>
    <t>Забезпечення працівників зимовим одягом, взуттями</t>
  </si>
  <si>
    <t>Забезпечення підприємства дровами для опалювання</t>
  </si>
  <si>
    <t>1 од.</t>
  </si>
  <si>
    <t>Разом по МКП "Чернівціспецкомунтранс":</t>
  </si>
  <si>
    <t>Чернівецьке міське комунальне підрядне шляхово-експлуатаційне підприємство</t>
  </si>
  <si>
    <t>Створення запасу протибуксівних матеріалів:</t>
  </si>
  <si>
    <t>ЧМКПШЕП</t>
  </si>
  <si>
    <t xml:space="preserve">   піску (гранвідсіву)</t>
  </si>
  <si>
    <t xml:space="preserve">   солі</t>
  </si>
  <si>
    <t xml:space="preserve">   суміш</t>
  </si>
  <si>
    <t>Придбання пально-мастильних матеріалів (недоторканий запас)</t>
  </si>
  <si>
    <t xml:space="preserve">   бензину</t>
  </si>
  <si>
    <t xml:space="preserve"> </t>
  </si>
  <si>
    <t xml:space="preserve">   дизельного палива</t>
  </si>
  <si>
    <t xml:space="preserve">   масел</t>
  </si>
  <si>
    <t>Ремонт спецавтодорожної техніки, в т.ч.:</t>
  </si>
  <si>
    <t>снігоприбиральних  машин ПМ-130</t>
  </si>
  <si>
    <t>7 од.</t>
  </si>
  <si>
    <t>VAN Part Ranger</t>
  </si>
  <si>
    <t>піскорозкидачів МДК, ПР, IVEKO</t>
  </si>
  <si>
    <t>екскаваторів</t>
  </si>
  <si>
    <t>навантажувачів "Амкадор"</t>
  </si>
  <si>
    <t>навантажувачів  Т-156</t>
  </si>
  <si>
    <t>автогрейдерів</t>
  </si>
  <si>
    <t>тракторів з відвалом  Т-150</t>
  </si>
  <si>
    <t>тракторів МТЗ-80 /щітка, відвал/</t>
  </si>
  <si>
    <t xml:space="preserve">Ремонт побутових приміщень </t>
  </si>
  <si>
    <t xml:space="preserve">Разом по МКП "МіськШЕП": </t>
  </si>
  <si>
    <t>КП "Чернівецьке тролейбусне управління"</t>
  </si>
  <si>
    <t>Середній ремонт тролейбусів</t>
  </si>
  <si>
    <t>КП ЧТУ</t>
  </si>
  <si>
    <t>Поточний ремонт контактно-кабельної мережі</t>
  </si>
  <si>
    <t>4 км</t>
  </si>
  <si>
    <t>Загальні обсяги коштів на підготовку об'єктів міськелектротранспорту</t>
  </si>
  <si>
    <t xml:space="preserve">Разом по КП "Чернівецьке тролейбусне управління": </t>
  </si>
  <si>
    <t>МКП "Міськсвітло"</t>
  </si>
  <si>
    <t>Заміна фізично зношених та монтаж світильників</t>
  </si>
  <si>
    <t>Поточний ремонт пультів включення з/о И-710</t>
  </si>
  <si>
    <t>Ревізія готовності приладів контролю за витратами електроенергії (повірка)</t>
  </si>
  <si>
    <t>Заміна повітрянихх ліній ПЛ на самонесучий повітряний провід типу СІПт</t>
  </si>
  <si>
    <t>Придбання шин для автотранспорту</t>
  </si>
  <si>
    <t>4 шт</t>
  </si>
  <si>
    <t>ДЖКГ МКП "Міськсвітло"</t>
  </si>
  <si>
    <t>Ремонт та налагодження системи опалення приміщень адміністративно виробничої будівлі</t>
  </si>
  <si>
    <t>Підготовка автомобільного транспорту (придбання запчастин та проведення ремонту)</t>
  </si>
  <si>
    <t>9 од.</t>
  </si>
  <si>
    <t xml:space="preserve">Разом по МКП "Міськсвітло": </t>
  </si>
  <si>
    <t>МКП "АДС-80"</t>
  </si>
  <si>
    <t>Ремонт побутових приміщень</t>
  </si>
  <si>
    <t>АДС</t>
  </si>
  <si>
    <t xml:space="preserve">Разом по МКП "АДС-080": </t>
  </si>
  <si>
    <t xml:space="preserve">Поточний ремонт та підготовка системи опалення, електрозабезпечення, водопостачання та каналізації </t>
  </si>
  <si>
    <t>Системи всіх лікувальних закладів</t>
  </si>
  <si>
    <t>Головні лікарі лікувально-профілактичних закладів міської комунальної власності</t>
  </si>
  <si>
    <t xml:space="preserve">Підготовка котелень та топочних до опалювального сезону. Сервісне обслуговування котлів, перевірка, частковий ремонт, заміна, наладка автоматики котлів та газових систем </t>
  </si>
  <si>
    <t xml:space="preserve"> 9 закладів</t>
  </si>
  <si>
    <t>Проведення поточних та капітальних ремонтів приміщень лікувально-профілактичних закладів</t>
  </si>
  <si>
    <t>Підготовка  всіх транспортних засобів до роботи в зимових умовах</t>
  </si>
  <si>
    <t>Автомобілі</t>
  </si>
  <si>
    <t>Перевірка та підго-</t>
  </si>
  <si>
    <t>8 шт</t>
  </si>
  <si>
    <t xml:space="preserve">товка резервних </t>
  </si>
  <si>
    <t>джерел електропо-стачання,створення необхідного запасу пального в:</t>
  </si>
  <si>
    <t xml:space="preserve"> міських лікарнях № 1,2,3,4</t>
  </si>
  <si>
    <t>- пологових будинках №1,2</t>
  </si>
  <si>
    <t>-міській дитячій лікарні;</t>
  </si>
  <si>
    <t>Управління по фізичній культурі та спорту міської ради</t>
  </si>
  <si>
    <t>Повірка лічильників води, газу, електроенергії</t>
  </si>
  <si>
    <t>Техобслуговування димовентиляційних каналів</t>
  </si>
  <si>
    <t>Налагодження та пуск автоматики безпеки опалювальних котлів</t>
  </si>
  <si>
    <t>Поточний ремонт газового обладнання (ГРП, ШГРП, ДКРТ)</t>
  </si>
  <si>
    <t>Управління освіти міської ради</t>
  </si>
  <si>
    <t>Управління освіти  міської ради</t>
  </si>
  <si>
    <t>Разом по управлінню освіти:</t>
  </si>
  <si>
    <t>КП "Трест зеленого господарства та протизсувних робіт"</t>
  </si>
  <si>
    <t>Вирубка аварійних дерев по місту</t>
  </si>
  <si>
    <t xml:space="preserve">постійно </t>
  </si>
  <si>
    <t>Трест ЗГ та ПЗР</t>
  </si>
  <si>
    <t>Забезпечення наявності дров (для опалення побутових приміщень  і прохідних) по вул.Комунальників, 6</t>
  </si>
  <si>
    <t>Підготовка до роботи газових котлів. Очистка димоходів, перевірка їх справності.</t>
  </si>
  <si>
    <t>Забезпечення робітників зимовим спецодягом, згідно з нормами</t>
  </si>
  <si>
    <t>Забезпечення робітників підприємства необхідним інвентарем для очистки території від снігу (лопати, ломи тощо).</t>
  </si>
  <si>
    <t>Придбання зимового дизельного пального для роботи автокрана та тракторів при низьких температурах.</t>
  </si>
  <si>
    <t>1000 л</t>
  </si>
  <si>
    <t>Підготовка автотранспорту та боксів.</t>
  </si>
  <si>
    <t>Заготівля посипочного матеріалу на територію тресту</t>
  </si>
  <si>
    <t>15 т</t>
  </si>
  <si>
    <t>Разом по КП "Трест зеленого господарства та протизсувних робіт":</t>
  </si>
  <si>
    <t>КП "Чернівціводоканал"</t>
  </si>
  <si>
    <t>Заміна аварійних водопровідних</t>
  </si>
  <si>
    <t>згідно</t>
  </si>
  <si>
    <t xml:space="preserve">КП "Чернівці - </t>
  </si>
  <si>
    <t>мереж на поліетиленові,</t>
  </si>
  <si>
    <t>по графіку</t>
  </si>
  <si>
    <t>водоканал"</t>
  </si>
  <si>
    <t>полівінілхлоридні труби</t>
  </si>
  <si>
    <t>підряд</t>
  </si>
  <si>
    <t>Заміна та кап.ремонт засувок</t>
  </si>
  <si>
    <t xml:space="preserve"> на водопровіднихмережах</t>
  </si>
  <si>
    <t>Заміна та капітальний ремонт</t>
  </si>
  <si>
    <t>пожежних гідрантів на  мережах</t>
  </si>
  <si>
    <t>припису МНС</t>
  </si>
  <si>
    <t xml:space="preserve">Промивання та прочищення </t>
  </si>
  <si>
    <t>протягом</t>
  </si>
  <si>
    <t xml:space="preserve">приймальних камер КНС,колодязів, </t>
  </si>
  <si>
    <t>колекторів та каналізаційних мереж</t>
  </si>
  <si>
    <t>Заміна аварійних мереж</t>
  </si>
  <si>
    <t xml:space="preserve"> водовідведення </t>
  </si>
  <si>
    <t>водоканал",</t>
  </si>
  <si>
    <t>Чистка, промивання відстійників,</t>
  </si>
  <si>
    <t xml:space="preserve"> графіку</t>
  </si>
  <si>
    <t>Прокачування свердловин на воду</t>
  </si>
  <si>
    <t>згідно графіку</t>
  </si>
  <si>
    <t>будівлями, спорудами  підприємства.</t>
  </si>
  <si>
    <t xml:space="preserve">Підводно - технічні  роботи на н/ст. </t>
  </si>
  <si>
    <t xml:space="preserve"> І- го підйому"Митків"  водогону  </t>
  </si>
  <si>
    <t>3 один</t>
  </si>
  <si>
    <t xml:space="preserve"> "Дністер-Чернівці" </t>
  </si>
  <si>
    <t>Разом по КП "Чернівціводоканал":</t>
  </si>
  <si>
    <t>МКП "Чернівцітеплокомуненерго"</t>
  </si>
  <si>
    <t>Проведення поточного ремонту обладнання котелень</t>
  </si>
  <si>
    <t>Ремонт теплової ізоляції надземних трубопроводів та транзитних тепломереж</t>
  </si>
  <si>
    <t>Повірка лічильників та приладів КВПтаА</t>
  </si>
  <si>
    <t>2 шт.</t>
  </si>
  <si>
    <t>Проведення діагностики, внутрішнього огляду та гідравлічних випробувань котлів спеціалізованою організацією</t>
  </si>
  <si>
    <t>Отримання дозволів на викиди з джерел (котелень)</t>
  </si>
  <si>
    <t>260 п м</t>
  </si>
  <si>
    <t>Ремонт теплових мереж після гідровипробування</t>
  </si>
  <si>
    <t>згідно актів</t>
  </si>
  <si>
    <t>218 п м</t>
  </si>
  <si>
    <t>146 п м</t>
  </si>
  <si>
    <t>1шт.</t>
  </si>
  <si>
    <t>Разом по МКП  "Чернівцітеплокомуненерго"</t>
  </si>
  <si>
    <t>КП "Міжнародний аеропорт "Чернівці"</t>
  </si>
  <si>
    <t>1200 кв.м.</t>
  </si>
  <si>
    <t>20 т.</t>
  </si>
  <si>
    <t>Проведення покосу трав</t>
  </si>
  <si>
    <t>80 га.</t>
  </si>
  <si>
    <t>Всього:</t>
  </si>
  <si>
    <t>з  підготовки господарства  м. Чернівців до роботи в умовах</t>
  </si>
  <si>
    <t>23 буд.</t>
  </si>
  <si>
    <t>ТзОВ "Єврокомунбуд"</t>
  </si>
  <si>
    <t>Ремонт внутрішньобудинкових мереж опалення</t>
  </si>
  <si>
    <t>Ремонт та заміна електромереж</t>
  </si>
  <si>
    <t>28 буд.</t>
  </si>
  <si>
    <t>9 шт.</t>
  </si>
  <si>
    <t>4 шт.</t>
  </si>
  <si>
    <t>4 буд</t>
  </si>
  <si>
    <t>Разом по ТзОВ "Єрокомунбуд":</t>
  </si>
  <si>
    <t>ПП "Порядок в домі" (11)</t>
  </si>
  <si>
    <t>Разом по ПП "Порядок в домі" (11):</t>
  </si>
  <si>
    <t>ПП "Порядок в домі"</t>
  </si>
  <si>
    <t>ТзОВ "Єрокомунбуд"</t>
  </si>
  <si>
    <t>18 буд.</t>
  </si>
  <si>
    <t>Ремонт елеваторних вузлів (запірної арматури)</t>
  </si>
  <si>
    <t>60 м.п</t>
  </si>
  <si>
    <t>14буд</t>
  </si>
  <si>
    <t>14 шт.</t>
  </si>
  <si>
    <t>Ремонт та часткова заміна електричних мереж</t>
  </si>
  <si>
    <t>Скління вікон та дверей</t>
  </si>
  <si>
    <t>26 м.п</t>
  </si>
  <si>
    <t>18 буд</t>
  </si>
  <si>
    <t>32 шт.</t>
  </si>
  <si>
    <t>ПП "Чернівцікомунбуд"</t>
  </si>
  <si>
    <t>Разом по ПП "Чернівцікомунбуд":</t>
  </si>
  <si>
    <t>10 буд</t>
  </si>
  <si>
    <t>ТзОВ "Вайт-Лаіонс" та ТзОВ "ТД Укрвторресурс"</t>
  </si>
  <si>
    <t>Разом по ТзОВ "Вайт-Лаіонс" та ТзОВ "ТД Укрвторресурс":</t>
  </si>
  <si>
    <t>ТзОВ "Вайт-Лаіонс"</t>
  </si>
  <si>
    <t>32 м.п</t>
  </si>
  <si>
    <t>39 од.</t>
  </si>
  <si>
    <t>15 од.</t>
  </si>
  <si>
    <t>снігонавантажувач КО-206А</t>
  </si>
  <si>
    <t>30 шт</t>
  </si>
  <si>
    <t>Секретар виконавчого комітету Чернівецької міської ради                                                                                                 А. Бабюк</t>
  </si>
  <si>
    <t>45 шт</t>
  </si>
  <si>
    <t>465 пм.</t>
  </si>
  <si>
    <t>РЧВ на н/ст ІІ підйомів "Вікно" РЧВ" Шубранець"</t>
  </si>
  <si>
    <t>РЧВ „ Попова ”,</t>
  </si>
  <si>
    <t>Ремонт покрівель над</t>
  </si>
  <si>
    <t>Придбання запчастин для автотракторних засобів та технічне обслуговування</t>
  </si>
  <si>
    <t>22 од.</t>
  </si>
  <si>
    <t>Ремонт покрівель (дахів) котелень, ЦТП</t>
  </si>
  <si>
    <t>Заміна насосів</t>
  </si>
  <si>
    <t>Заміна запірної арматури</t>
  </si>
  <si>
    <t>102 п м</t>
  </si>
  <si>
    <t>170 п м</t>
  </si>
  <si>
    <t>90 п м</t>
  </si>
  <si>
    <t>120 п м</t>
  </si>
  <si>
    <t>280п м</t>
  </si>
  <si>
    <t>380п м</t>
  </si>
  <si>
    <t>118 п м</t>
  </si>
  <si>
    <t>62 п м</t>
  </si>
  <si>
    <t>66 п м</t>
  </si>
  <si>
    <t>80 п м</t>
  </si>
  <si>
    <t>Проведення ремонту дахів, заміна жолобів та водостічних труб</t>
  </si>
  <si>
    <t>Ясенецький І.О. Крафт Ю.Р.</t>
  </si>
  <si>
    <t>Послуги з надання в експлуатацію складових Єдиної газотранспортної системи</t>
  </si>
  <si>
    <t xml:space="preserve">Ясенецький І.О. </t>
  </si>
  <si>
    <t>98 закладів</t>
  </si>
  <si>
    <t>3 заклади</t>
  </si>
  <si>
    <t>Придбання реагенту Runwey Guard NX</t>
  </si>
  <si>
    <t>Придбання аеродромного котла</t>
  </si>
  <si>
    <t>Придбання протильодотворної рідини "Safewing MP II FLIGHT"</t>
  </si>
  <si>
    <t>Регламентні роботи газового обладнання</t>
  </si>
  <si>
    <t>Заміна віконних та дверних блоків</t>
  </si>
  <si>
    <t>61 шт.</t>
  </si>
  <si>
    <t>Закупівля природного газу</t>
  </si>
  <si>
    <t xml:space="preserve">40 тис. куб. м. </t>
  </si>
  <si>
    <t>Закупівля паливних брикетів</t>
  </si>
  <si>
    <t>Закупівля кам'яного вугілля</t>
  </si>
  <si>
    <t xml:space="preserve"> осінньо-зимового періоду 2020-2021 року</t>
  </si>
  <si>
    <t>до 01.10.2020 р.</t>
  </si>
  <si>
    <t>96 од</t>
  </si>
  <si>
    <t>до 01.10.2020р.</t>
  </si>
  <si>
    <t>Підготовка шанцевих інструментів (лопат, ломів, льодорубів)</t>
  </si>
  <si>
    <t>54 м.п</t>
  </si>
  <si>
    <t>1038 кв.м</t>
  </si>
  <si>
    <t xml:space="preserve"> 50 м.п</t>
  </si>
  <si>
    <t xml:space="preserve"> 77 м.п</t>
  </si>
  <si>
    <t>5 огол.</t>
  </si>
  <si>
    <t>41 кв.м</t>
  </si>
  <si>
    <t>12 буд</t>
  </si>
  <si>
    <t>15 шт.</t>
  </si>
  <si>
    <t>92 м.куб</t>
  </si>
  <si>
    <t>104 м.п</t>
  </si>
  <si>
    <t>до  01.10.2020р</t>
  </si>
  <si>
    <t>15 буд</t>
  </si>
  <si>
    <t>33 шт.</t>
  </si>
  <si>
    <t>55 м.п.</t>
  </si>
  <si>
    <t xml:space="preserve">Утеплення інженерних мереж </t>
  </si>
  <si>
    <t>до 01.11.2020 р.</t>
  </si>
  <si>
    <t>до 01.10.2020 р</t>
  </si>
  <si>
    <t>до 25.11.2020 р.</t>
  </si>
  <si>
    <t>до 30.09.2020 р.</t>
  </si>
  <si>
    <t>2020 року</t>
  </si>
  <si>
    <t xml:space="preserve"> графіку 2020 р.</t>
  </si>
  <si>
    <t>до 01.07.2020 р.</t>
  </si>
  <si>
    <t>до 01.12.2020 р.</t>
  </si>
  <si>
    <t>650 кв.м</t>
  </si>
  <si>
    <t>184 м.п</t>
  </si>
  <si>
    <t>126 м.п</t>
  </si>
  <si>
    <t>173 м.п</t>
  </si>
  <si>
    <t>34 буд.</t>
  </si>
  <si>
    <t>990 м.п</t>
  </si>
  <si>
    <t>42 буд</t>
  </si>
  <si>
    <t>42 шт.</t>
  </si>
  <si>
    <t>59 шт.</t>
  </si>
  <si>
    <t>5 м.куб/1т</t>
  </si>
  <si>
    <t>180 м.п.</t>
  </si>
  <si>
    <t>Заготівля посипочного матеріалу пісок/сіль</t>
  </si>
  <si>
    <t xml:space="preserve"> 175 м.п</t>
  </si>
  <si>
    <t>86 м.п</t>
  </si>
  <si>
    <t>246 кв.м</t>
  </si>
  <si>
    <t>4 огол.</t>
  </si>
  <si>
    <t>22 м/п.</t>
  </si>
  <si>
    <t xml:space="preserve"> 55 м.п</t>
  </si>
  <si>
    <t>33 кв.м</t>
  </si>
  <si>
    <t>7 огол.</t>
  </si>
  <si>
    <t>41 м.п</t>
  </si>
  <si>
    <t>24 м.п.</t>
  </si>
  <si>
    <t>80 м.п</t>
  </si>
  <si>
    <t>Проведення поточного ремсонту ШЗПС, РД-1, перону згідно Акту дефектів  від 20.02.2020р.</t>
  </si>
  <si>
    <t>Поновлення маркування на ШЗПС, РД-1 та пероні</t>
  </si>
  <si>
    <t>до 01.09.2020 р.</t>
  </si>
  <si>
    <t>до 15.10.2020р.</t>
  </si>
  <si>
    <t>до 25.08.2020 р.</t>
  </si>
  <si>
    <t>6000 кг</t>
  </si>
  <si>
    <t>265 шт</t>
  </si>
  <si>
    <t>24 шт</t>
  </si>
  <si>
    <t>5 км</t>
  </si>
  <si>
    <t xml:space="preserve">Капітальний ремонт електропроводки та оздоблювальний ремонт в гаражах </t>
  </si>
  <si>
    <t>Підготовка автотранспорту до роботи в осінньо-зимовий період</t>
  </si>
  <si>
    <t>4 т.</t>
  </si>
  <si>
    <t>до 15.10.2020 р.</t>
  </si>
  <si>
    <t>5 к-тів</t>
  </si>
  <si>
    <t>30 куб. м.</t>
  </si>
  <si>
    <t xml:space="preserve"> 36 м.п</t>
  </si>
  <si>
    <t>14 м.п</t>
  </si>
  <si>
    <t>57 м.п</t>
  </si>
  <si>
    <t>530 кв.м</t>
  </si>
  <si>
    <t>8 буд</t>
  </si>
  <si>
    <t>24 шт.</t>
  </si>
  <si>
    <t>7000 т</t>
  </si>
  <si>
    <t>2500 т</t>
  </si>
  <si>
    <t>5 т</t>
  </si>
  <si>
    <t>2 т</t>
  </si>
  <si>
    <t>2700 пм</t>
  </si>
  <si>
    <t>65 шт.</t>
  </si>
  <si>
    <t>18000 пм.</t>
  </si>
  <si>
    <t>внс "Магала", внс "Біла"</t>
  </si>
  <si>
    <t>16 шт</t>
  </si>
  <si>
    <t>(внс. Очерет-4, Рогізна- 7 )</t>
  </si>
  <si>
    <t>2150 м. кв.</t>
  </si>
  <si>
    <t>31 м.п</t>
  </si>
  <si>
    <t>76 кв.м</t>
  </si>
  <si>
    <t>7 шт.</t>
  </si>
  <si>
    <t>35 шт.</t>
  </si>
  <si>
    <t>17 шт.</t>
  </si>
  <si>
    <t>2 м.куб</t>
  </si>
  <si>
    <t>1 буд</t>
  </si>
  <si>
    <t>0,5 п.м.</t>
  </si>
  <si>
    <t>12 заклади</t>
  </si>
  <si>
    <t>Повірка лічильників тепла ЗЗСО, ЗДО, ПНЗ</t>
  </si>
  <si>
    <t>Всановлення протипожежних люків та дверей в ЗЗСО</t>
  </si>
  <si>
    <t>19 закладів</t>
  </si>
  <si>
    <t>Обробка горищ в ЗЗСО та ЗДО</t>
  </si>
  <si>
    <t>Зрізка дерев в ЗЗСО, ДЮСШ</t>
  </si>
  <si>
    <t>Технічне обслуговування теплових лічильників в ЗЗСО, ЗДО та ПНЗ</t>
  </si>
  <si>
    <t>36 закладів</t>
  </si>
  <si>
    <t>Технічне обслуговування фільтрів води</t>
  </si>
  <si>
    <t>Поточний ремонт електричних мереж та щитових в ЗДО</t>
  </si>
  <si>
    <t>12 закладів</t>
  </si>
  <si>
    <t>18 шт.</t>
  </si>
  <si>
    <t>ІV</t>
  </si>
  <si>
    <t>12 буд.</t>
  </si>
  <si>
    <t>39 м.п</t>
  </si>
  <si>
    <t>83 м.п</t>
  </si>
  <si>
    <t>1890 кв.м</t>
  </si>
  <si>
    <t>21 шт.</t>
  </si>
  <si>
    <t>16 шт.</t>
  </si>
  <si>
    <t>Управління забезпечення медичного обслуговування у сфері охорони здоров'я міської ради</t>
  </si>
  <si>
    <t>95 м.п</t>
  </si>
  <si>
    <t>335 кв.м</t>
  </si>
  <si>
    <t>16 буд</t>
  </si>
  <si>
    <t>43 м.п</t>
  </si>
  <si>
    <t>22 м.п.</t>
  </si>
  <si>
    <t>15 т/ 10 м.куб</t>
  </si>
  <si>
    <t>500 шт</t>
  </si>
  <si>
    <t>120 скл.м</t>
  </si>
  <si>
    <t>Ремонт адміністративних та побутових приміщень на вул. Комунальників, 6, вул. О.Богомольця,11, вул. О.Кобилянської,9, вул. Кафедральна,8</t>
  </si>
  <si>
    <t>ТОВ "Сіті Рембуд"</t>
  </si>
  <si>
    <t>478 м.п</t>
  </si>
  <si>
    <t>48 м.п</t>
  </si>
  <si>
    <t>401 кв.м</t>
  </si>
  <si>
    <t>13 шт.</t>
  </si>
  <si>
    <t xml:space="preserve"> 18 буд</t>
  </si>
  <si>
    <t>257 м.п</t>
  </si>
  <si>
    <t>Разом по ТОВ "Сіті Рембуд":</t>
  </si>
  <si>
    <t>4 буд,</t>
  </si>
  <si>
    <t>Ремонт, перевірка, обслуговування та покраска газових мереж</t>
  </si>
  <si>
    <t>35 буд.</t>
  </si>
  <si>
    <t>678 м.п..</t>
  </si>
  <si>
    <t>980 кв.м</t>
  </si>
  <si>
    <t>14 буд.</t>
  </si>
  <si>
    <t>223 м.п</t>
  </si>
  <si>
    <t>29 м.п</t>
  </si>
  <si>
    <t>129 м.п</t>
  </si>
  <si>
    <t>50 м.п.</t>
  </si>
  <si>
    <t>14 буд</t>
  </si>
  <si>
    <t>16 буд.</t>
  </si>
  <si>
    <t>20 м.куб</t>
  </si>
  <si>
    <t>32 буд</t>
  </si>
  <si>
    <t>4450 м.п.</t>
  </si>
  <si>
    <t>Встановлення металпластикових вікон в КБУ "ДЮСШ м. Чернівців" по просп. Незалежності, 86-Г</t>
  </si>
  <si>
    <t xml:space="preserve"> 1 шт.</t>
  </si>
  <si>
    <t>12 од.</t>
  </si>
  <si>
    <t>Котельня "Героїв Майдану,43-А", вул.Героїв Майдану,43-А                           Бернард-120</t>
  </si>
  <si>
    <t>Котельня "Хотинська,4-С", вул. Хотинська,4-С  Колві-120</t>
  </si>
  <si>
    <t>Служба транспортування ТЕ</t>
  </si>
  <si>
    <t>158 шт.</t>
  </si>
  <si>
    <t>Співфінанасування на реалізацію  інвестиційного проекту "Модернізація інфраструктури і централізованого теплопостачання в м. Чернівці (ЄБР)"</t>
  </si>
  <si>
    <t>Примітка: * - матеріали закуплені в 2019 році, монтажні роботи будуть проводитись працівниками підприємства протягом літнього періоду 2020 року</t>
  </si>
  <si>
    <t>вул.Тисменецька,  Ду108      *</t>
  </si>
  <si>
    <t>320 п.м.</t>
  </si>
  <si>
    <t>ГТП-4Ю (ВТ119-ЗОШ№16)           Ду89       *</t>
  </si>
  <si>
    <t>г.Майдану,226а-ВТ77-ВТ77а(Лікарні)  Ду219  *</t>
  </si>
  <si>
    <t>302 п м</t>
  </si>
  <si>
    <t>МКП "Чернівцітеплокомун-    енерго"</t>
  </si>
  <si>
    <t>30.10.2020 р.</t>
  </si>
  <si>
    <t>01.10.2020 р.</t>
  </si>
  <si>
    <t>30.07.2020 р.</t>
  </si>
  <si>
    <t>Котельня "Я.Мудрого,158", вул.Я.Мудрого,158,                           Крим-3</t>
  </si>
  <si>
    <t>Котельня "Я.Мудрого,52", вул. Я.Мудрого, 52, Маяк-100е</t>
  </si>
  <si>
    <t>Котельня "Гімназія № 2", вул. Шевченка, 31       Рівне-40</t>
  </si>
  <si>
    <t>25 шт.</t>
  </si>
  <si>
    <t>47 шт.</t>
  </si>
  <si>
    <t>Ремонт димоходів</t>
  </si>
  <si>
    <t>Відновлення дорожнього покриття</t>
  </si>
  <si>
    <t>9.1.</t>
  </si>
  <si>
    <t>9.2.</t>
  </si>
  <si>
    <t>9.3.</t>
  </si>
  <si>
    <t>9.4.</t>
  </si>
  <si>
    <t>9.5.</t>
  </si>
  <si>
    <t>9.6.</t>
  </si>
  <si>
    <t>Котельня "МПДЮ (палац дітей та юнацтва) вул. А.Шептицького,10     Рівнетерм -96</t>
  </si>
  <si>
    <t>9.7.</t>
  </si>
  <si>
    <t>Котельня "О.Коблянської",                                     вул. О.Кобилянської, 18             Бернард-100</t>
  </si>
  <si>
    <t>9.8.</t>
  </si>
  <si>
    <t>9.9.</t>
  </si>
  <si>
    <t>9.10.</t>
  </si>
  <si>
    <t>Котельня "ДНЗ№ 15", вул. О.Гузар,12                                                                                           Маяк-20</t>
  </si>
  <si>
    <t>Котельня "Привокзальна",                                         вул. Привокзальна,21-А                      Колві-170</t>
  </si>
  <si>
    <t>Котельня "ДНЗ № 6", вул.Й.Главки,8-10                    Колвітермона-100                                                   *</t>
  </si>
  <si>
    <t>за результатами тендеру</t>
  </si>
  <si>
    <t>01.12.2020 р.</t>
  </si>
  <si>
    <t>14.1.</t>
  </si>
  <si>
    <t>14.2.</t>
  </si>
  <si>
    <t>14.3.</t>
  </si>
  <si>
    <t>01.10.2020р.</t>
  </si>
  <si>
    <t>14.4.</t>
  </si>
  <si>
    <t>14.5.</t>
  </si>
  <si>
    <t>14.6.</t>
  </si>
  <si>
    <t>01.10.202 р.</t>
  </si>
  <si>
    <t>150 п.м.</t>
  </si>
  <si>
    <t>116 п м</t>
  </si>
  <si>
    <t>ТК № 59-ТК № 60                             Ду159   *</t>
  </si>
  <si>
    <t>Котельня Південна-3                        Ду530   *</t>
  </si>
  <si>
    <t>14.7.</t>
  </si>
  <si>
    <t>14.8.</t>
  </si>
  <si>
    <t>14.9.</t>
  </si>
  <si>
    <t>14.10.</t>
  </si>
  <si>
    <t>14.11.</t>
  </si>
  <si>
    <t>14.12.</t>
  </si>
  <si>
    <t>14.13.</t>
  </si>
  <si>
    <t>14.14.</t>
  </si>
  <si>
    <t>14.15.</t>
  </si>
  <si>
    <t>14.16.</t>
  </si>
  <si>
    <t>14.17.</t>
  </si>
  <si>
    <t>14.18.</t>
  </si>
  <si>
    <t>14.19.</t>
  </si>
  <si>
    <t>14.20.</t>
  </si>
  <si>
    <t>12 м.п</t>
  </si>
  <si>
    <t>КЖРЕП № 17</t>
  </si>
  <si>
    <t>4 м.п</t>
  </si>
  <si>
    <t>8 м.п</t>
  </si>
  <si>
    <t>120 кв.м</t>
  </si>
  <si>
    <t>5шт.</t>
  </si>
  <si>
    <t>18м.куб</t>
  </si>
  <si>
    <t>Разом по КЖРЕП № 17:</t>
  </si>
  <si>
    <t>КЖРЕП № 17, ТОВ "Відродження-Л"</t>
  </si>
  <si>
    <t>73 м.п</t>
  </si>
  <si>
    <t>21м.п</t>
  </si>
  <si>
    <t>483 кв.м</t>
  </si>
  <si>
    <t>35 м.п.</t>
  </si>
  <si>
    <t>3 буд</t>
  </si>
  <si>
    <t>110 м.п.</t>
  </si>
  <si>
    <t>ПП "Порядок в домі" (17)</t>
  </si>
  <si>
    <t>117 м.п</t>
  </si>
  <si>
    <t>78 м.п</t>
  </si>
  <si>
    <t>174 м.п.</t>
  </si>
  <si>
    <t>1090 кв.м</t>
  </si>
  <si>
    <t>100 м.п.</t>
  </si>
  <si>
    <t>25 м.куб</t>
  </si>
  <si>
    <t>Ремонт елетромереж</t>
  </si>
  <si>
    <t>96 м.п.</t>
  </si>
  <si>
    <t>Разом по ПП "Порядок в домі" (17):</t>
  </si>
  <si>
    <t>Керівники лікувально-профілактичних закладів міської комунальної власності</t>
  </si>
  <si>
    <t>до 15.11.2020 р</t>
  </si>
  <si>
    <t>Міські лікарні        № 1,3,4, пологовий будинок № 2, міські поліклініки № 1,2,3</t>
  </si>
  <si>
    <t>Січень-грудень 2020 р</t>
  </si>
  <si>
    <t>Керівники лікувально-профілактичних закладів міської комунальної власностіі</t>
  </si>
  <si>
    <t>Управління культури міської ради</t>
  </si>
  <si>
    <t>Разом по управлінню  культури міської ради:</t>
  </si>
  <si>
    <t>Разом по управлінню  фізичної культури та спорту міської ради:</t>
  </si>
  <si>
    <t>Управління культури  міської ради</t>
  </si>
  <si>
    <r>
      <t xml:space="preserve">Примітка:. </t>
    </r>
    <r>
      <rPr>
        <b/>
        <sz val="13"/>
        <color indexed="8"/>
        <rFont val="Times New Roman"/>
        <family val="1"/>
        <charset val="204"/>
      </rPr>
      <t>ПП "Санітарія" інформацію не надала.</t>
    </r>
  </si>
  <si>
    <t>Поточний ремонт покрівлі КБУ "Центральний палац культури"</t>
  </si>
  <si>
    <t>Поточний ремонт покрівлі КБУ "Культурно-мистецький центр "Садгора"</t>
  </si>
  <si>
    <t>Поточний ремонт покрівлі КБУ "Музична школа № 1"</t>
  </si>
  <si>
    <t>Заміна вікон КБУ "Музична школа № 1"</t>
  </si>
  <si>
    <t>КП "Міжнародний аеропорт "Чернівці" ім. Л.Каденюка"</t>
  </si>
  <si>
    <t>Проведення поточного ремонту в закладах освіти ЗЗСО,ЗДО, ПНЗ,ДЮСШ</t>
  </si>
  <si>
    <t>Ремонт, технічне обслуговування газових котлів в ЗССО,ЗДО, ПНЗ та ДЮСШ</t>
  </si>
  <si>
    <t>Поточний ремонт сходових клітин (пандусів) в ЗЗСО,ПНЗ,ЗДО</t>
  </si>
  <si>
    <t>Встановлення пожежної сигналізації в ЗЗСО, ЗДО</t>
  </si>
  <si>
    <t xml:space="preserve">МКП "Чернівцітеплокомуненерго" </t>
  </si>
  <si>
    <t xml:space="preserve"> МКП "Чернівцітеплокомуненерго"</t>
  </si>
  <si>
    <t>МКП "Чернівцітеплокомуненерго".</t>
  </si>
  <si>
    <t>Разом по управліннню забезпечення медичного обслуговування у сфері охорони здоров'я:</t>
  </si>
  <si>
    <t>частково</t>
  </si>
  <si>
    <t>Разом по КП "Міжнародний аеропорт "Чернівці" ім. Л.Каденюка":</t>
  </si>
  <si>
    <r>
      <t>ШЗПС - 23100кв.м. Перон - 6320кв.м.;</t>
    </r>
    <r>
      <rPr>
        <b/>
        <sz val="12"/>
        <rFont val="Times New Roman"/>
        <family val="1"/>
        <charset val="204"/>
      </rPr>
      <t xml:space="preserve"> Sзар. -29420 кв.м.</t>
    </r>
  </si>
  <si>
    <t>вул.Комарова,28 (ВТ122-ВТ128)  Ду76    *</t>
  </si>
  <si>
    <t>Луковецька,29-СК№1(навчал.корпус) Ду89*</t>
  </si>
  <si>
    <t>Г.Майдану,63а  ВТ9/1 до Г.Майдану,57а ВТ28  Ду219                                                   *</t>
  </si>
  <si>
    <t>Г.Майдану,99-ВТ№125-ВТ№127   Ду108   *</t>
  </si>
  <si>
    <t>вул.Руська,211А-УТ32        Ду219(ППІ)     *</t>
  </si>
  <si>
    <t>вул.Руська,211А-УТ32       Ду219 (спіро)    *</t>
  </si>
  <si>
    <t>Котельня  "Ліцей  № 2"                        Ду108 *</t>
  </si>
  <si>
    <t>ТК № 64-ТК № 65                               Ду108  *</t>
  </si>
  <si>
    <t>Міська поліклініка № 2 ввод             Ду 89   *</t>
  </si>
  <si>
    <r>
      <t>Капремонт теплових мереж</t>
    </r>
    <r>
      <rPr>
        <b/>
        <sz val="12"/>
        <rFont val="Times New Roman"/>
        <family val="1"/>
        <charset val="204"/>
      </rPr>
      <t>:</t>
    </r>
  </si>
  <si>
    <t>до 30.11.2020 р</t>
  </si>
  <si>
    <t>до 01.09.2020р.</t>
  </si>
  <si>
    <t>до 15.11.2020р.</t>
  </si>
  <si>
    <t>до 31.10.2020р.</t>
  </si>
  <si>
    <t>до 30.10.2020р.</t>
  </si>
  <si>
    <t>до 01.11.2020р.</t>
  </si>
  <si>
    <t>до 10.10.2020р.</t>
  </si>
  <si>
    <t>до 01.12.2020р.</t>
  </si>
  <si>
    <t>до 31.05.2020р.</t>
  </si>
  <si>
    <t>до 01.08.2020р.</t>
  </si>
  <si>
    <t>до 30.09.2020р.</t>
  </si>
  <si>
    <t>до 10.07.2020р.</t>
  </si>
  <si>
    <t>до 31.12.2020р.</t>
  </si>
  <si>
    <t xml:space="preserve">до 01.10.2020р. </t>
  </si>
  <si>
    <t>до 05.10.2020р.</t>
  </si>
  <si>
    <t>до01.10.2020р.</t>
  </si>
  <si>
    <t>ПП "Ремжитлосервіс</t>
  </si>
  <si>
    <t>до 15.09.2020р.</t>
  </si>
  <si>
    <t>до 01.10.202 р.</t>
  </si>
  <si>
    <t>до 01.10.2020р</t>
  </si>
  <si>
    <r>
      <t xml:space="preserve">Заміна котлів на  котельнях,                                    </t>
    </r>
    <r>
      <rPr>
        <sz val="12"/>
        <rFont val="Times New Roman"/>
        <family val="1"/>
        <charset val="204"/>
      </rPr>
      <t>у тому числі</t>
    </r>
  </si>
  <si>
    <t>Разом по КП "Чернівціміськліфт":</t>
  </si>
  <si>
    <t>Разом по КЖРЕП № 5:</t>
  </si>
  <si>
    <t>до 13.10.2020 р.</t>
  </si>
  <si>
    <t xml:space="preserve">ТРП № 8- ТК № 59                             Ду159   *        </t>
  </si>
  <si>
    <t>ТК 69-ж/б Головна,279б                     Ду57   *</t>
  </si>
  <si>
    <t>ТК 59-ж/б Головна,279г                      Ду89   *</t>
  </si>
  <si>
    <t>ГТП-2ю-ВТ107-ВТ108-ВТ109-ГТП-3ю                      Ду426   *</t>
  </si>
  <si>
    <t>Міск.поліклініка П.Кільцева,8-А ввод Ду89*</t>
  </si>
  <si>
    <t>Луковецька,29 СК№1 (ЗОШ№25)       Ду57  *</t>
  </si>
  <si>
    <r>
      <t xml:space="preserve">Додаток                                                                                                    до рішення виконавчого комітету                                      Чернівецької міської ради                                                                                      </t>
    </r>
    <r>
      <rPr>
        <u/>
        <sz val="18"/>
        <rFont val="Times New Roman"/>
        <family val="1"/>
        <charset val="204"/>
      </rPr>
      <t>13.05.2020</t>
    </r>
    <r>
      <rPr>
        <b/>
        <sz val="18"/>
        <rFont val="Times New Roman"/>
        <family val="1"/>
        <charset val="204"/>
      </rPr>
      <t xml:space="preserve"> № _</t>
    </r>
    <r>
      <rPr>
        <u/>
        <sz val="18"/>
        <rFont val="Times New Roman"/>
        <family val="1"/>
        <charset val="204"/>
      </rPr>
      <t>211/11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</si>
</sst>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2" formatCode="0.0"/>
    <numFmt numFmtId="173" formatCode="#,##0&quot;р.&quot;;[Red]\-#,##0&quot;р.&quot;"/>
    <numFmt numFmtId="174" formatCode="0.000"/>
    <numFmt numFmtId="175" formatCode="#,##0.0"/>
  </numFmts>
  <fonts count="3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8"/>
      <name val="Times New Roman"/>
      <family val="1"/>
      <charset val="204"/>
    </font>
    <font>
      <b/>
      <sz val="18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name val="Tahoma"/>
      <family val="2"/>
      <charset val="204"/>
    </font>
    <font>
      <sz val="8"/>
      <name val="Tahoma"/>
      <family val="2"/>
      <charset val="204"/>
    </font>
    <font>
      <b/>
      <sz val="11"/>
      <name val="Tahoma"/>
      <family val="2"/>
      <charset val="204"/>
    </font>
    <font>
      <b/>
      <sz val="16"/>
      <name val="Times New Roman"/>
      <family val="1"/>
      <charset val="204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10"/>
      <name val="Times New Roman"/>
      <family val="1"/>
      <charset val="204"/>
    </font>
    <font>
      <sz val="12"/>
      <name val="Tahoma"/>
      <family val="2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2"/>
      <name val="Calibri"/>
      <family val="2"/>
    </font>
    <font>
      <sz val="13"/>
      <name val="Times New Roman"/>
      <family val="1"/>
      <charset val="204"/>
    </font>
    <font>
      <b/>
      <sz val="13"/>
      <name val="Tahoma"/>
      <family val="2"/>
      <charset val="204"/>
    </font>
    <font>
      <b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52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4" fontId="8" fillId="0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0" fillId="2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172" fontId="7" fillId="2" borderId="6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center" vertical="top" wrapText="1"/>
    </xf>
    <xf numFmtId="172" fontId="9" fillId="0" borderId="3" xfId="0" applyNumberFormat="1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 wrapText="1"/>
    </xf>
    <xf numFmtId="2" fontId="7" fillId="2" borderId="3" xfId="0" applyNumberFormat="1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72" fontId="6" fillId="0" borderId="0" xfId="0" applyNumberFormat="1" applyFont="1" applyFill="1" applyBorder="1" applyAlignment="1">
      <alignment horizontal="center"/>
    </xf>
    <xf numFmtId="172" fontId="8" fillId="2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2" fontId="13" fillId="0" borderId="3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wrapText="1"/>
    </xf>
    <xf numFmtId="172" fontId="16" fillId="0" borderId="0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172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17" fillId="0" borderId="0" xfId="0" applyFont="1"/>
    <xf numFmtId="0" fontId="7" fillId="0" borderId="1" xfId="0" applyFont="1" applyFill="1" applyBorder="1" applyAlignment="1">
      <alignment horizontal="center"/>
    </xf>
    <xf numFmtId="172" fontId="9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172" fontId="8" fillId="0" borderId="1" xfId="0" applyNumberFormat="1" applyFont="1" applyFill="1" applyBorder="1" applyAlignment="1">
      <alignment horizontal="center"/>
    </xf>
    <xf numFmtId="0" fontId="14" fillId="0" borderId="3" xfId="0" applyFont="1" applyFill="1" applyBorder="1" applyAlignment="1">
      <alignment horizontal="left" vertical="center" wrapText="1"/>
    </xf>
    <xf numFmtId="2" fontId="13" fillId="0" borderId="3" xfId="0" applyNumberFormat="1" applyFont="1" applyFill="1" applyBorder="1"/>
    <xf numFmtId="0" fontId="7" fillId="0" borderId="6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2" fontId="7" fillId="0" borderId="3" xfId="0" applyNumberFormat="1" applyFont="1" applyFill="1" applyBorder="1" applyAlignment="1">
      <alignment horizontal="center" vertical="center"/>
    </xf>
    <xf numFmtId="2" fontId="7" fillId="0" borderId="8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7" fillId="2" borderId="6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/>
    <xf numFmtId="0" fontId="9" fillId="0" borderId="9" xfId="0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2" fontId="7" fillId="0" borderId="9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Border="1" applyAlignment="1">
      <alignment horizontal="center"/>
    </xf>
    <xf numFmtId="172" fontId="19" fillId="0" borderId="12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wrapText="1"/>
    </xf>
    <xf numFmtId="2" fontId="18" fillId="0" borderId="3" xfId="0" applyNumberFormat="1" applyFont="1" applyFill="1" applyBorder="1" applyAlignment="1">
      <alignment horizontal="center" wrapText="1"/>
    </xf>
    <xf numFmtId="172" fontId="9" fillId="0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2" fontId="7" fillId="0" borderId="3" xfId="0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wrapText="1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vertical="top" wrapText="1"/>
    </xf>
    <xf numFmtId="2" fontId="18" fillId="2" borderId="15" xfId="0" applyNumberFormat="1" applyFont="1" applyFill="1" applyBorder="1" applyAlignment="1">
      <alignment horizontal="center" vertical="center" wrapText="1"/>
    </xf>
    <xf numFmtId="173" fontId="18" fillId="2" borderId="3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2" fontId="18" fillId="2" borderId="2" xfId="0" applyNumberFormat="1" applyFont="1" applyFill="1" applyBorder="1" applyAlignment="1">
      <alignment horizontal="center"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wrapText="1"/>
    </xf>
    <xf numFmtId="0" fontId="18" fillId="2" borderId="3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2" fontId="18" fillId="2" borderId="4" xfId="0" applyNumberFormat="1" applyFont="1" applyFill="1" applyBorder="1" applyAlignment="1">
      <alignment horizontal="center" vertical="center" wrapText="1"/>
    </xf>
    <xf numFmtId="2" fontId="18" fillId="2" borderId="16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18" fillId="2" borderId="3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vertical="center" wrapText="1"/>
    </xf>
    <xf numFmtId="2" fontId="18" fillId="2" borderId="6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wrapText="1"/>
    </xf>
    <xf numFmtId="2" fontId="18" fillId="2" borderId="3" xfId="0" applyNumberFormat="1" applyFont="1" applyFill="1" applyBorder="1" applyAlignment="1">
      <alignment horizontal="center" vertical="center"/>
    </xf>
    <xf numFmtId="2" fontId="18" fillId="2" borderId="3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justify" vertical="center" wrapText="1"/>
    </xf>
    <xf numFmtId="0" fontId="18" fillId="0" borderId="3" xfId="0" applyFont="1" applyFill="1" applyBorder="1" applyAlignment="1">
      <alignment horizontal="left" wrapText="1"/>
    </xf>
    <xf numFmtId="0" fontId="18" fillId="0" borderId="3" xfId="0" applyFont="1" applyFill="1" applyBorder="1" applyAlignment="1">
      <alignment horizontal="left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3" xfId="1" applyFont="1" applyFill="1" applyBorder="1"/>
    <xf numFmtId="0" fontId="18" fillId="0" borderId="3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2" fontId="18" fillId="0" borderId="3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2" fontId="18" fillId="0" borderId="8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2" fontId="18" fillId="0" borderId="3" xfId="0" applyNumberFormat="1" applyFont="1" applyFill="1" applyBorder="1" applyAlignment="1">
      <alignment horizontal="center" vertical="center" wrapText="1"/>
    </xf>
    <xf numFmtId="2" fontId="18" fillId="0" borderId="3" xfId="0" applyNumberFormat="1" applyFont="1" applyFill="1" applyBorder="1" applyAlignment="1">
      <alignment horizontal="center"/>
    </xf>
    <xf numFmtId="2" fontId="26" fillId="0" borderId="3" xfId="0" applyNumberFormat="1" applyFont="1" applyFill="1" applyBorder="1"/>
    <xf numFmtId="2" fontId="26" fillId="0" borderId="3" xfId="0" applyNumberFormat="1" applyFont="1" applyFill="1" applyBorder="1" applyAlignment="1">
      <alignment horizontal="center" vertical="center"/>
    </xf>
    <xf numFmtId="2" fontId="26" fillId="0" borderId="8" xfId="0" applyNumberFormat="1" applyFont="1" applyFill="1" applyBorder="1" applyAlignment="1">
      <alignment horizontal="center" vertical="center"/>
    </xf>
    <xf numFmtId="2" fontId="26" fillId="0" borderId="1" xfId="0" applyNumberFormat="1" applyFont="1" applyFill="1" applyBorder="1" applyAlignment="1">
      <alignment horizontal="center" vertical="center"/>
    </xf>
    <xf numFmtId="14" fontId="18" fillId="2" borderId="3" xfId="0" applyNumberFormat="1" applyFont="1" applyFill="1" applyBorder="1" applyAlignment="1">
      <alignment horizontal="center" vertical="center"/>
    </xf>
    <xf numFmtId="0" fontId="18" fillId="2" borderId="15" xfId="0" applyNumberFormat="1" applyFont="1" applyFill="1" applyBorder="1" applyAlignment="1">
      <alignment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0" fontId="18" fillId="2" borderId="15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/>
    </xf>
    <xf numFmtId="16" fontId="18" fillId="2" borderId="3" xfId="0" applyNumberFormat="1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vertical="center" wrapText="1"/>
    </xf>
    <xf numFmtId="0" fontId="18" fillId="2" borderId="11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/>
    <xf numFmtId="0" fontId="18" fillId="0" borderId="19" xfId="0" applyFont="1" applyFill="1" applyBorder="1" applyAlignment="1">
      <alignment horizontal="center"/>
    </xf>
    <xf numFmtId="0" fontId="28" fillId="0" borderId="19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/>
    </xf>
    <xf numFmtId="0" fontId="18" fillId="0" borderId="19" xfId="0" applyFont="1" applyFill="1" applyBorder="1"/>
    <xf numFmtId="2" fontId="18" fillId="0" borderId="0" xfId="0" applyNumberFormat="1" applyFont="1" applyFill="1" applyBorder="1" applyAlignment="1">
      <alignment horizontal="center"/>
    </xf>
    <xf numFmtId="0" fontId="18" fillId="0" borderId="6" xfId="0" applyFont="1" applyFill="1" applyBorder="1"/>
    <xf numFmtId="2" fontId="18" fillId="0" borderId="6" xfId="0" applyNumberFormat="1" applyFont="1" applyFill="1" applyBorder="1" applyAlignment="1">
      <alignment horizontal="center"/>
    </xf>
    <xf numFmtId="0" fontId="18" fillId="0" borderId="0" xfId="0" applyFont="1" applyFill="1" applyBorder="1"/>
    <xf numFmtId="0" fontId="18" fillId="0" borderId="5" xfId="0" applyFont="1" applyFill="1" applyBorder="1" applyAlignment="1">
      <alignment horizontal="center"/>
    </xf>
    <xf numFmtId="2" fontId="18" fillId="0" borderId="1" xfId="0" applyNumberFormat="1" applyFont="1" applyFill="1" applyBorder="1" applyAlignment="1">
      <alignment horizontal="center"/>
    </xf>
    <xf numFmtId="172" fontId="18" fillId="0" borderId="1" xfId="0" applyNumberFormat="1" applyFont="1" applyFill="1" applyBorder="1"/>
    <xf numFmtId="172" fontId="18" fillId="0" borderId="19" xfId="0" applyNumberFormat="1" applyFont="1" applyFill="1" applyBorder="1"/>
    <xf numFmtId="0" fontId="18" fillId="0" borderId="11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2" fontId="18" fillId="0" borderId="19" xfId="0" applyNumberFormat="1" applyFont="1" applyFill="1" applyBorder="1" applyAlignment="1">
      <alignment horizontal="center"/>
    </xf>
    <xf numFmtId="172" fontId="18" fillId="0" borderId="0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8" fillId="0" borderId="2" xfId="0" applyFont="1" applyFill="1" applyBorder="1"/>
    <xf numFmtId="172" fontId="18" fillId="0" borderId="9" xfId="0" applyNumberFormat="1" applyFont="1" applyFill="1" applyBorder="1"/>
    <xf numFmtId="172" fontId="18" fillId="0" borderId="2" xfId="0" applyNumberFormat="1" applyFont="1" applyFill="1" applyBorder="1"/>
    <xf numFmtId="0" fontId="18" fillId="0" borderId="9" xfId="0" applyFont="1" applyFill="1" applyBorder="1"/>
    <xf numFmtId="2" fontId="18" fillId="0" borderId="5" xfId="0" applyNumberFormat="1" applyFont="1" applyFill="1" applyBorder="1" applyAlignment="1">
      <alignment horizontal="center"/>
    </xf>
    <xf numFmtId="1" fontId="28" fillId="0" borderId="1" xfId="0" applyNumberFormat="1" applyFont="1" applyFill="1" applyBorder="1" applyAlignment="1">
      <alignment horizontal="center"/>
    </xf>
    <xf numFmtId="1" fontId="28" fillId="0" borderId="19" xfId="0" applyNumberFormat="1" applyFont="1" applyFill="1" applyBorder="1" applyAlignment="1">
      <alignment horizontal="center"/>
    </xf>
    <xf numFmtId="0" fontId="18" fillId="0" borderId="20" xfId="0" applyFont="1" applyFill="1" applyBorder="1" applyAlignment="1">
      <alignment horizontal="center"/>
    </xf>
    <xf numFmtId="2" fontId="18" fillId="0" borderId="11" xfId="0" applyNumberFormat="1" applyFont="1" applyFill="1" applyBorder="1" applyAlignment="1">
      <alignment horizontal="center"/>
    </xf>
    <xf numFmtId="2" fontId="18" fillId="0" borderId="21" xfId="0" applyNumberFormat="1" applyFont="1" applyFill="1" applyBorder="1" applyAlignment="1">
      <alignment horizontal="center"/>
    </xf>
    <xf numFmtId="0" fontId="18" fillId="0" borderId="9" xfId="0" applyFont="1" applyBorder="1" applyAlignment="1">
      <alignment horizontal="center"/>
    </xf>
    <xf numFmtId="2" fontId="18" fillId="0" borderId="7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2" fontId="18" fillId="0" borderId="9" xfId="0" applyNumberFormat="1" applyFont="1" applyBorder="1" applyAlignment="1">
      <alignment horizontal="center"/>
    </xf>
    <xf numFmtId="2" fontId="18" fillId="0" borderId="2" xfId="0" applyNumberFormat="1" applyFont="1" applyBorder="1" applyAlignment="1">
      <alignment horizontal="center"/>
    </xf>
    <xf numFmtId="0" fontId="18" fillId="0" borderId="9" xfId="0" applyFont="1" applyBorder="1"/>
    <xf numFmtId="2" fontId="18" fillId="0" borderId="2" xfId="0" applyNumberFormat="1" applyFont="1" applyBorder="1"/>
    <xf numFmtId="0" fontId="18" fillId="0" borderId="10" xfId="0" applyFont="1" applyBorder="1"/>
    <xf numFmtId="0" fontId="28" fillId="0" borderId="6" xfId="0" applyFont="1" applyFill="1" applyBorder="1" applyAlignment="1">
      <alignment horizontal="center"/>
    </xf>
    <xf numFmtId="0" fontId="28" fillId="0" borderId="21" xfId="0" applyFont="1" applyFill="1" applyBorder="1" applyAlignment="1">
      <alignment horizontal="center"/>
    </xf>
    <xf numFmtId="2" fontId="28" fillId="0" borderId="1" xfId="0" applyNumberFormat="1" applyFont="1" applyFill="1" applyBorder="1" applyAlignment="1">
      <alignment horizontal="center"/>
    </xf>
    <xf numFmtId="2" fontId="18" fillId="0" borderId="2" xfId="0" applyNumberFormat="1" applyFont="1" applyFill="1" applyBorder="1" applyAlignment="1">
      <alignment horizontal="center"/>
    </xf>
    <xf numFmtId="0" fontId="28" fillId="0" borderId="5" xfId="0" applyFont="1" applyFill="1" applyBorder="1" applyAlignment="1">
      <alignment horizontal="center"/>
    </xf>
    <xf numFmtId="0" fontId="18" fillId="0" borderId="5" xfId="0" applyFont="1" applyFill="1" applyBorder="1"/>
    <xf numFmtId="0" fontId="18" fillId="0" borderId="21" xfId="0" applyFont="1" applyFill="1" applyBorder="1" applyAlignment="1">
      <alignment horizontal="center"/>
    </xf>
    <xf numFmtId="2" fontId="18" fillId="0" borderId="11" xfId="0" applyNumberFormat="1" applyFont="1" applyFill="1" applyBorder="1"/>
    <xf numFmtId="2" fontId="18" fillId="0" borderId="7" xfId="0" applyNumberFormat="1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7" xfId="0" applyFont="1" applyFill="1" applyBorder="1"/>
    <xf numFmtId="2" fontId="28" fillId="0" borderId="6" xfId="0" applyNumberFormat="1" applyFont="1" applyFill="1" applyBorder="1" applyAlignment="1">
      <alignment horizontal="center"/>
    </xf>
    <xf numFmtId="1" fontId="28" fillId="0" borderId="6" xfId="0" applyNumberFormat="1" applyFont="1" applyFill="1" applyBorder="1" applyAlignment="1">
      <alignment horizontal="center"/>
    </xf>
    <xf numFmtId="1" fontId="28" fillId="0" borderId="11" xfId="0" applyNumberFormat="1" applyFont="1" applyFill="1" applyBorder="1" applyAlignment="1">
      <alignment horizontal="center"/>
    </xf>
    <xf numFmtId="2" fontId="18" fillId="0" borderId="9" xfId="0" applyNumberFormat="1" applyFont="1" applyBorder="1"/>
    <xf numFmtId="172" fontId="18" fillId="0" borderId="6" xfId="0" applyNumberFormat="1" applyFont="1" applyFill="1" applyBorder="1"/>
    <xf numFmtId="172" fontId="28" fillId="0" borderId="0" xfId="0" applyNumberFormat="1" applyFont="1" applyFill="1" applyBorder="1" applyAlignment="1">
      <alignment horizontal="center"/>
    </xf>
    <xf numFmtId="172" fontId="28" fillId="0" borderId="6" xfId="0" applyNumberFormat="1" applyFont="1" applyFill="1" applyBorder="1" applyAlignment="1">
      <alignment horizontal="center"/>
    </xf>
    <xf numFmtId="0" fontId="28" fillId="0" borderId="0" xfId="0" applyFont="1" applyFill="1" applyBorder="1"/>
    <xf numFmtId="0" fontId="18" fillId="2" borderId="1" xfId="0" applyFont="1" applyFill="1" applyBorder="1" applyAlignment="1">
      <alignment horizontal="center"/>
    </xf>
    <xf numFmtId="2" fontId="18" fillId="2" borderId="1" xfId="0" applyNumberFormat="1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center" wrapText="1"/>
    </xf>
    <xf numFmtId="2" fontId="18" fillId="2" borderId="2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top" wrapText="1"/>
    </xf>
    <xf numFmtId="2" fontId="18" fillId="2" borderId="1" xfId="0" applyNumberFormat="1" applyFont="1" applyFill="1" applyBorder="1" applyAlignment="1">
      <alignment horizontal="center" vertical="top" wrapText="1"/>
    </xf>
    <xf numFmtId="14" fontId="18" fillId="2" borderId="1" xfId="0" applyNumberFormat="1" applyFont="1" applyFill="1" applyBorder="1" applyAlignment="1">
      <alignment horizontal="center" vertical="top" wrapText="1"/>
    </xf>
    <xf numFmtId="0" fontId="29" fillId="2" borderId="1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2" fontId="18" fillId="2" borderId="11" xfId="0" applyNumberFormat="1" applyFont="1" applyFill="1" applyBorder="1" applyAlignment="1">
      <alignment horizontal="center" vertical="center" wrapText="1"/>
    </xf>
    <xf numFmtId="2" fontId="18" fillId="2" borderId="5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/>
    <xf numFmtId="0" fontId="8" fillId="2" borderId="10" xfId="0" applyFont="1" applyFill="1" applyBorder="1" applyAlignment="1"/>
    <xf numFmtId="1" fontId="18" fillId="2" borderId="1" xfId="0" applyNumberFormat="1" applyFont="1" applyFill="1" applyBorder="1" applyAlignment="1">
      <alignment horizontal="center" vertical="center" wrapText="1"/>
    </xf>
    <xf numFmtId="172" fontId="18" fillId="2" borderId="6" xfId="0" applyNumberFormat="1" applyFont="1" applyFill="1" applyBorder="1" applyAlignment="1">
      <alignment horizontal="center" vertical="center" wrapText="1"/>
    </xf>
    <xf numFmtId="172" fontId="18" fillId="2" borderId="2" xfId="0" applyNumberFormat="1" applyFont="1" applyFill="1" applyBorder="1" applyAlignment="1">
      <alignment horizontal="center" vertical="center" wrapText="1"/>
    </xf>
    <xf numFmtId="2" fontId="18" fillId="2" borderId="6" xfId="0" applyNumberFormat="1" applyFont="1" applyFill="1" applyBorder="1" applyAlignment="1">
      <alignment horizontal="center" vertical="center"/>
    </xf>
    <xf numFmtId="2" fontId="18" fillId="2" borderId="3" xfId="0" applyNumberFormat="1" applyFont="1" applyFill="1" applyBorder="1" applyAlignment="1">
      <alignment horizontal="center" wrapText="1"/>
    </xf>
    <xf numFmtId="2" fontId="18" fillId="2" borderId="5" xfId="0" applyNumberFormat="1" applyFont="1" applyFill="1" applyBorder="1" applyAlignment="1">
      <alignment horizontal="center" wrapText="1"/>
    </xf>
    <xf numFmtId="0" fontId="18" fillId="2" borderId="5" xfId="0" applyFont="1" applyFill="1" applyBorder="1" applyAlignment="1">
      <alignment horizontal="center" wrapText="1"/>
    </xf>
    <xf numFmtId="4" fontId="18" fillId="2" borderId="5" xfId="0" applyNumberFormat="1" applyFont="1" applyFill="1" applyBorder="1" applyAlignment="1">
      <alignment horizontal="center" vertical="center" wrapText="1"/>
    </xf>
    <xf numFmtId="2" fontId="18" fillId="2" borderId="6" xfId="0" applyNumberFormat="1" applyFont="1" applyFill="1" applyBorder="1" applyAlignment="1">
      <alignment horizontal="center" wrapText="1"/>
    </xf>
    <xf numFmtId="0" fontId="18" fillId="2" borderId="2" xfId="0" applyFont="1" applyFill="1" applyBorder="1" applyAlignment="1">
      <alignment horizontal="center" wrapText="1"/>
    </xf>
    <xf numFmtId="4" fontId="18" fillId="2" borderId="6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2" fontId="18" fillId="2" borderId="2" xfId="0" applyNumberFormat="1" applyFont="1" applyFill="1" applyBorder="1" applyAlignment="1">
      <alignment horizontal="center" wrapText="1"/>
    </xf>
    <xf numFmtId="4" fontId="18" fillId="2" borderId="2" xfId="0" applyNumberFormat="1" applyFont="1" applyFill="1" applyBorder="1" applyAlignment="1">
      <alignment horizontal="center" vertical="center" wrapText="1"/>
    </xf>
    <xf numFmtId="2" fontId="18" fillId="2" borderId="7" xfId="0" applyNumberFormat="1" applyFont="1" applyFill="1" applyBorder="1" applyAlignment="1">
      <alignment horizontal="center" wrapText="1"/>
    </xf>
    <xf numFmtId="4" fontId="18" fillId="2" borderId="7" xfId="0" applyNumberFormat="1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wrapText="1"/>
    </xf>
    <xf numFmtId="4" fontId="18" fillId="2" borderId="4" xfId="0" applyNumberFormat="1" applyFont="1" applyFill="1" applyBorder="1" applyAlignment="1">
      <alignment horizontal="center" vertical="center" wrapText="1"/>
    </xf>
    <xf numFmtId="4" fontId="18" fillId="2" borderId="15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wrapText="1"/>
    </xf>
    <xf numFmtId="0" fontId="28" fillId="2" borderId="11" xfId="0" applyFont="1" applyFill="1" applyBorder="1" applyAlignment="1">
      <alignment horizontal="center" wrapText="1"/>
    </xf>
    <xf numFmtId="0" fontId="18" fillId="2" borderId="6" xfId="0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center" vertical="justify" wrapText="1"/>
    </xf>
    <xf numFmtId="0" fontId="18" fillId="2" borderId="1" xfId="0" applyNumberFormat="1" applyFont="1" applyFill="1" applyBorder="1" applyAlignment="1">
      <alignment horizontal="center" wrapText="1"/>
    </xf>
    <xf numFmtId="172" fontId="18" fillId="2" borderId="2" xfId="0" applyNumberFormat="1" applyFont="1" applyFill="1" applyBorder="1" applyAlignment="1">
      <alignment horizontal="center" wrapText="1"/>
    </xf>
    <xf numFmtId="0" fontId="28" fillId="2" borderId="6" xfId="0" applyFont="1" applyFill="1" applyBorder="1" applyAlignment="1">
      <alignment horizontal="center" wrapText="1"/>
    </xf>
    <xf numFmtId="4" fontId="18" fillId="2" borderId="3" xfId="0" applyNumberFormat="1" applyFont="1" applyFill="1" applyBorder="1" applyAlignment="1">
      <alignment horizontal="center" wrapText="1"/>
    </xf>
    <xf numFmtId="0" fontId="18" fillId="2" borderId="7" xfId="0" applyFont="1" applyFill="1" applyBorder="1" applyAlignment="1">
      <alignment horizontal="center" wrapText="1"/>
    </xf>
    <xf numFmtId="2" fontId="30" fillId="2" borderId="3" xfId="0" applyNumberFormat="1" applyFont="1" applyFill="1" applyBorder="1" applyAlignment="1">
      <alignment horizontal="center" vertical="center" wrapText="1"/>
    </xf>
    <xf numFmtId="4" fontId="18" fillId="2" borderId="6" xfId="0" applyNumberFormat="1" applyFont="1" applyFill="1" applyBorder="1" applyAlignment="1">
      <alignment horizontal="center" wrapText="1"/>
    </xf>
    <xf numFmtId="0" fontId="18" fillId="2" borderId="11" xfId="0" applyFont="1" applyFill="1" applyBorder="1" applyAlignment="1">
      <alignment horizontal="center" wrapText="1"/>
    </xf>
    <xf numFmtId="4" fontId="18" fillId="2" borderId="11" xfId="0" applyNumberFormat="1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wrapText="1"/>
    </xf>
    <xf numFmtId="0" fontId="28" fillId="2" borderId="3" xfId="0" applyFont="1" applyFill="1" applyBorder="1" applyAlignment="1">
      <alignment horizontal="center" wrapText="1"/>
    </xf>
    <xf numFmtId="4" fontId="18" fillId="2" borderId="1" xfId="0" applyNumberFormat="1" applyFont="1" applyFill="1" applyBorder="1" applyAlignment="1">
      <alignment horizontal="center" wrapText="1"/>
    </xf>
    <xf numFmtId="0" fontId="18" fillId="2" borderId="20" xfId="0" applyFont="1" applyFill="1" applyBorder="1" applyAlignment="1">
      <alignment horizontal="center" wrapText="1"/>
    </xf>
    <xf numFmtId="0" fontId="18" fillId="2" borderId="2" xfId="0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4" fontId="18" fillId="2" borderId="10" xfId="0" applyNumberFormat="1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wrapText="1"/>
    </xf>
    <xf numFmtId="0" fontId="18" fillId="2" borderId="5" xfId="0" applyFont="1" applyFill="1" applyBorder="1" applyAlignment="1">
      <alignment horizontal="center" vertical="center" wrapText="1"/>
    </xf>
    <xf numFmtId="4" fontId="18" fillId="2" borderId="2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wrapText="1"/>
    </xf>
    <xf numFmtId="4" fontId="30" fillId="2" borderId="2" xfId="0" applyNumberFormat="1" applyFont="1" applyFill="1" applyBorder="1" applyAlignment="1">
      <alignment horizontal="center" wrapText="1"/>
    </xf>
    <xf numFmtId="2" fontId="25" fillId="2" borderId="1" xfId="0" applyNumberFormat="1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wrapText="1"/>
    </xf>
    <xf numFmtId="0" fontId="31" fillId="2" borderId="2" xfId="0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top"/>
    </xf>
    <xf numFmtId="0" fontId="18" fillId="2" borderId="3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/>
    <xf numFmtId="0" fontId="18" fillId="0" borderId="6" xfId="0" applyFont="1" applyFill="1" applyBorder="1" applyAlignment="1"/>
    <xf numFmtId="0" fontId="18" fillId="0" borderId="7" xfId="0" applyFont="1" applyFill="1" applyBorder="1" applyAlignment="1">
      <alignment horizontal="center"/>
    </xf>
    <xf numFmtId="0" fontId="18" fillId="0" borderId="2" xfId="0" applyFont="1" applyFill="1" applyBorder="1" applyAlignment="1"/>
    <xf numFmtId="0" fontId="18" fillId="0" borderId="11" xfId="0" applyFont="1" applyFill="1" applyBorder="1"/>
    <xf numFmtId="0" fontId="18" fillId="0" borderId="5" xfId="0" applyFont="1" applyFill="1" applyBorder="1" applyAlignment="1">
      <alignment horizontal="left"/>
    </xf>
    <xf numFmtId="0" fontId="18" fillId="0" borderId="11" xfId="0" applyFont="1" applyFill="1" applyBorder="1" applyAlignment="1">
      <alignment horizontal="left"/>
    </xf>
    <xf numFmtId="0" fontId="18" fillId="0" borderId="19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9" xfId="0" applyFont="1" applyFill="1" applyBorder="1" applyAlignment="1">
      <alignment horizontal="left"/>
    </xf>
    <xf numFmtId="16" fontId="18" fillId="0" borderId="17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2" fontId="8" fillId="0" borderId="9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top" wrapText="1"/>
    </xf>
    <xf numFmtId="0" fontId="20" fillId="0" borderId="3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wrapText="1"/>
    </xf>
    <xf numFmtId="2" fontId="20" fillId="0" borderId="3" xfId="0" applyNumberFormat="1" applyFont="1" applyFill="1" applyBorder="1" applyAlignment="1">
      <alignment horizontal="center" wrapText="1"/>
    </xf>
    <xf numFmtId="2" fontId="20" fillId="0" borderId="3" xfId="0" applyNumberFormat="1" applyFont="1" applyFill="1" applyBorder="1" applyAlignment="1">
      <alignment horizontal="center" vertical="center" wrapText="1"/>
    </xf>
    <xf numFmtId="2" fontId="33" fillId="0" borderId="1" xfId="0" applyNumberFormat="1" applyFont="1" applyFill="1" applyBorder="1" applyAlignment="1">
      <alignment horizontal="center" vertical="top" wrapText="1"/>
    </xf>
    <xf numFmtId="4" fontId="20" fillId="0" borderId="1" xfId="0" applyNumberFormat="1" applyFont="1" applyFill="1" applyBorder="1" applyAlignment="1">
      <alignment horizontal="center" vertical="top" wrapText="1"/>
    </xf>
    <xf numFmtId="0" fontId="16" fillId="0" borderId="22" xfId="0" applyFont="1" applyFill="1" applyBorder="1" applyAlignment="1">
      <alignment horizontal="center"/>
    </xf>
    <xf numFmtId="0" fontId="20" fillId="0" borderId="3" xfId="0" applyFont="1" applyFill="1" applyBorder="1" applyAlignment="1">
      <alignment vertical="top" wrapText="1"/>
    </xf>
    <xf numFmtId="2" fontId="20" fillId="0" borderId="3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/>
    </xf>
    <xf numFmtId="4" fontId="20" fillId="0" borderId="1" xfId="0" applyNumberFormat="1" applyFont="1" applyFill="1" applyBorder="1" applyAlignment="1">
      <alignment horizontal="center"/>
    </xf>
    <xf numFmtId="0" fontId="34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/>
    <xf numFmtId="0" fontId="20" fillId="0" borderId="3" xfId="0" applyFont="1" applyFill="1" applyBorder="1" applyAlignment="1">
      <alignment horizontal="center" vertical="center"/>
    </xf>
    <xf numFmtId="4" fontId="20" fillId="0" borderId="3" xfId="0" applyNumberFormat="1" applyFont="1" applyFill="1" applyBorder="1" applyAlignment="1">
      <alignment horizontal="center" vertical="center"/>
    </xf>
    <xf numFmtId="4" fontId="33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/>
    </xf>
    <xf numFmtId="4" fontId="20" fillId="0" borderId="3" xfId="0" applyNumberFormat="1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 wrapText="1"/>
    </xf>
    <xf numFmtId="0" fontId="20" fillId="2" borderId="3" xfId="0" applyFont="1" applyFill="1" applyBorder="1" applyAlignment="1">
      <alignment vertical="center" wrapText="1"/>
    </xf>
    <xf numFmtId="0" fontId="33" fillId="2" borderId="3" xfId="0" applyFont="1" applyFill="1" applyBorder="1" applyAlignment="1">
      <alignment horizontal="center" vertical="center" wrapText="1"/>
    </xf>
    <xf numFmtId="2" fontId="20" fillId="2" borderId="3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4" fontId="20" fillId="2" borderId="2" xfId="0" applyNumberFormat="1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4" fontId="20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172" fontId="20" fillId="0" borderId="3" xfId="0" applyNumberFormat="1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4" fontId="20" fillId="2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vertical="center"/>
    </xf>
    <xf numFmtId="0" fontId="21" fillId="0" borderId="3" xfId="0" applyFont="1" applyFill="1" applyBorder="1" applyAlignment="1">
      <alignment vertical="center" wrapText="1"/>
    </xf>
    <xf numFmtId="0" fontId="21" fillId="0" borderId="3" xfId="0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0" fontId="35" fillId="0" borderId="23" xfId="0" applyFont="1" applyFill="1" applyBorder="1" applyAlignment="1">
      <alignment horizontal="center"/>
    </xf>
    <xf numFmtId="4" fontId="35" fillId="0" borderId="23" xfId="0" applyNumberFormat="1" applyFont="1" applyFill="1" applyBorder="1" applyAlignment="1">
      <alignment horizontal="center"/>
    </xf>
    <xf numFmtId="175" fontId="35" fillId="0" borderId="23" xfId="0" applyNumberFormat="1" applyFont="1" applyFill="1" applyBorder="1" applyAlignment="1">
      <alignment horizontal="center"/>
    </xf>
    <xf numFmtId="2" fontId="30" fillId="0" borderId="3" xfId="0" applyNumberFormat="1" applyFont="1" applyFill="1" applyBorder="1" applyAlignment="1">
      <alignment horizontal="center" vertical="center"/>
    </xf>
    <xf numFmtId="2" fontId="30" fillId="0" borderId="2" xfId="0" applyNumberFormat="1" applyFont="1" applyFill="1" applyBorder="1" applyAlignment="1">
      <alignment horizontal="center" vertical="center"/>
    </xf>
    <xf numFmtId="2" fontId="18" fillId="2" borderId="7" xfId="0" applyNumberFormat="1" applyFont="1" applyFill="1" applyBorder="1" applyAlignment="1">
      <alignment horizontal="center" vertical="center" wrapText="1"/>
    </xf>
    <xf numFmtId="0" fontId="18" fillId="2" borderId="20" xfId="0" applyNumberFormat="1" applyFont="1" applyFill="1" applyBorder="1" applyAlignment="1">
      <alignment horizontal="center" vertical="center" wrapText="1"/>
    </xf>
    <xf numFmtId="2" fontId="18" fillId="2" borderId="21" xfId="0" applyNumberFormat="1" applyFont="1" applyFill="1" applyBorder="1" applyAlignment="1">
      <alignment horizontal="center" vertical="center" wrapText="1"/>
    </xf>
    <xf numFmtId="0" fontId="18" fillId="2" borderId="5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8" fillId="2" borderId="2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2" fontId="18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vertical="center" wrapText="1"/>
    </xf>
    <xf numFmtId="0" fontId="32" fillId="0" borderId="2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4" fontId="18" fillId="2" borderId="4" xfId="0" applyNumberFormat="1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vertical="center" wrapText="1"/>
    </xf>
    <xf numFmtId="4" fontId="18" fillId="2" borderId="15" xfId="0" applyNumberFormat="1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vertical="center" wrapText="1"/>
    </xf>
    <xf numFmtId="0" fontId="18" fillId="2" borderId="15" xfId="0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wrapText="1"/>
    </xf>
    <xf numFmtId="2" fontId="18" fillId="2" borderId="2" xfId="0" applyNumberFormat="1" applyFont="1" applyFill="1" applyBorder="1" applyAlignment="1">
      <alignment horizontal="center" wrapText="1"/>
    </xf>
    <xf numFmtId="0" fontId="18" fillId="2" borderId="3" xfId="0" applyFont="1" applyFill="1" applyBorder="1" applyAlignment="1">
      <alignment horizontal="center" wrapText="1"/>
    </xf>
    <xf numFmtId="0" fontId="18" fillId="2" borderId="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top" wrapText="1"/>
    </xf>
    <xf numFmtId="0" fontId="22" fillId="0" borderId="19" xfId="0" applyFont="1" applyFill="1" applyBorder="1" applyAlignment="1">
      <alignment horizontal="center" vertical="top" wrapText="1"/>
    </xf>
    <xf numFmtId="0" fontId="22" fillId="0" borderId="20" xfId="0" applyFont="1" applyFill="1" applyBorder="1" applyAlignment="1">
      <alignment horizontal="center" vertical="top" wrapText="1"/>
    </xf>
    <xf numFmtId="4" fontId="18" fillId="2" borderId="20" xfId="0" applyNumberFormat="1" applyFont="1" applyFill="1" applyBorder="1" applyAlignment="1">
      <alignment horizontal="center" vertical="center" wrapText="1"/>
    </xf>
    <xf numFmtId="4" fontId="18" fillId="2" borderId="10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wrapText="1"/>
    </xf>
    <xf numFmtId="0" fontId="18" fillId="2" borderId="2" xfId="0" applyFont="1" applyFill="1" applyBorder="1" applyAlignment="1">
      <alignment horizontal="center" wrapText="1"/>
    </xf>
    <xf numFmtId="4" fontId="18" fillId="2" borderId="6" xfId="0" applyNumberFormat="1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vertical="top" wrapText="1"/>
    </xf>
    <xf numFmtId="0" fontId="18" fillId="2" borderId="7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top" wrapText="1"/>
    </xf>
    <xf numFmtId="0" fontId="18" fillId="2" borderId="2" xfId="0" applyFont="1" applyFill="1" applyBorder="1" applyAlignment="1">
      <alignment vertical="top" wrapText="1"/>
    </xf>
    <xf numFmtId="0" fontId="22" fillId="0" borderId="16" xfId="0" applyFont="1" applyFill="1" applyBorder="1" applyAlignment="1">
      <alignment horizontal="center" vertical="top" wrapText="1"/>
    </xf>
    <xf numFmtId="0" fontId="22" fillId="0" borderId="15" xfId="0" applyFon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wrapText="1"/>
    </xf>
    <xf numFmtId="0" fontId="22" fillId="0" borderId="7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172" fontId="18" fillId="2" borderId="19" xfId="0" applyNumberFormat="1" applyFont="1" applyFill="1" applyBorder="1" applyAlignment="1">
      <alignment horizontal="center"/>
    </xf>
    <xf numFmtId="172" fontId="18" fillId="2" borderId="9" xfId="0" applyNumberFormat="1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/>
    </xf>
    <xf numFmtId="0" fontId="22" fillId="0" borderId="19" xfId="0" applyFont="1" applyFill="1" applyBorder="1" applyAlignment="1">
      <alignment horizontal="center"/>
    </xf>
    <xf numFmtId="0" fontId="22" fillId="0" borderId="20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/>
    </xf>
    <xf numFmtId="2" fontId="18" fillId="2" borderId="19" xfId="0" applyNumberFormat="1" applyFont="1" applyFill="1" applyBorder="1" applyAlignment="1">
      <alignment horizontal="center" vertical="center"/>
    </xf>
    <xf numFmtId="2" fontId="18" fillId="2" borderId="9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18" fillId="2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4" fillId="0" borderId="0" xfId="0" applyFont="1" applyAlignment="1">
      <alignment horizontal="left"/>
    </xf>
    <xf numFmtId="2" fontId="18" fillId="2" borderId="4" xfId="0" applyNumberFormat="1" applyFont="1" applyFill="1" applyBorder="1" applyAlignment="1">
      <alignment horizontal="center" vertical="center" wrapText="1"/>
    </xf>
    <xf numFmtId="2" fontId="18" fillId="2" borderId="5" xfId="0" applyNumberFormat="1" applyFont="1" applyFill="1" applyBorder="1" applyAlignment="1">
      <alignment horizontal="center" vertical="center" wrapText="1"/>
    </xf>
    <xf numFmtId="2" fontId="18" fillId="2" borderId="7" xfId="0" applyNumberFormat="1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/>
    </xf>
    <xf numFmtId="0" fontId="29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2" fontId="18" fillId="2" borderId="6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top"/>
    </xf>
    <xf numFmtId="0" fontId="30" fillId="2" borderId="5" xfId="0" applyFont="1" applyFill="1" applyBorder="1" applyAlignment="1">
      <alignment vertical="top" wrapText="1"/>
    </xf>
    <xf numFmtId="0" fontId="30" fillId="2" borderId="7" xfId="0" applyFont="1" applyFill="1" applyBorder="1" applyAlignment="1">
      <alignment vertical="top" wrapText="1"/>
    </xf>
    <xf numFmtId="0" fontId="18" fillId="2" borderId="16" xfId="0" applyFont="1" applyFill="1" applyBorder="1" applyAlignment="1">
      <alignment horizontal="center" wrapText="1"/>
    </xf>
    <xf numFmtId="0" fontId="22" fillId="0" borderId="7" xfId="0" applyFont="1" applyFill="1" applyBorder="1" applyAlignment="1">
      <alignment horizontal="center" vertical="top" wrapText="1"/>
    </xf>
    <xf numFmtId="0" fontId="22" fillId="0" borderId="9" xfId="0" applyFont="1" applyFill="1" applyBorder="1" applyAlignment="1">
      <alignment horizontal="center" vertical="top" wrapText="1"/>
    </xf>
    <xf numFmtId="0" fontId="22" fillId="0" borderId="10" xfId="0" applyFont="1" applyFill="1" applyBorder="1" applyAlignment="1">
      <alignment horizontal="center" vertical="top" wrapText="1"/>
    </xf>
    <xf numFmtId="0" fontId="25" fillId="2" borderId="16" xfId="0" applyFont="1" applyFill="1" applyBorder="1" applyAlignment="1">
      <alignment vertical="center" wrapText="1"/>
    </xf>
    <xf numFmtId="2" fontId="18" fillId="2" borderId="15" xfId="0" applyNumberFormat="1" applyFont="1" applyFill="1" applyBorder="1" applyAlignment="1">
      <alignment horizontal="center" vertical="center" wrapText="1"/>
    </xf>
    <xf numFmtId="2" fontId="18" fillId="2" borderId="3" xfId="0" applyNumberFormat="1" applyFont="1" applyFill="1" applyBorder="1" applyAlignment="1">
      <alignment horizont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0" fontId="30" fillId="2" borderId="16" xfId="0" applyFont="1" applyFill="1" applyBorder="1" applyAlignment="1">
      <alignment vertical="center" wrapText="1"/>
    </xf>
    <xf numFmtId="0" fontId="18" fillId="2" borderId="15" xfId="0" applyFont="1" applyFill="1" applyBorder="1" applyAlignment="1">
      <alignment horizontal="center" wrapText="1"/>
    </xf>
    <xf numFmtId="0" fontId="30" fillId="2" borderId="1" xfId="0" applyFont="1" applyFill="1" applyBorder="1" applyAlignment="1">
      <alignment vertical="center" wrapText="1"/>
    </xf>
    <xf numFmtId="0" fontId="31" fillId="0" borderId="2" xfId="0" applyFont="1" applyBorder="1" applyAlignment="1">
      <alignment vertical="center" wrapText="1"/>
    </xf>
    <xf numFmtId="0" fontId="31" fillId="2" borderId="2" xfId="0" applyFont="1" applyFill="1" applyBorder="1" applyAlignment="1">
      <alignment horizontal="center" vertical="center"/>
    </xf>
    <xf numFmtId="0" fontId="31" fillId="2" borderId="2" xfId="0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justify"/>
    </xf>
    <xf numFmtId="0" fontId="18" fillId="2" borderId="2" xfId="0" applyFont="1" applyFill="1" applyBorder="1" applyAlignment="1">
      <alignment horizontal="center" vertical="justify"/>
    </xf>
    <xf numFmtId="172" fontId="18" fillId="2" borderId="3" xfId="0" applyNumberFormat="1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top" wrapText="1"/>
    </xf>
    <xf numFmtId="0" fontId="23" fillId="0" borderId="20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21" xfId="0" applyFont="1" applyFill="1" applyBorder="1" applyAlignment="1">
      <alignment horizontal="center"/>
    </xf>
    <xf numFmtId="0" fontId="18" fillId="2" borderId="3" xfId="0" applyFont="1" applyFill="1" applyBorder="1" applyAlignment="1">
      <alignment vertical="center" wrapText="1"/>
    </xf>
    <xf numFmtId="2" fontId="18" fillId="2" borderId="16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 wrapText="1"/>
    </xf>
    <xf numFmtId="14" fontId="18" fillId="2" borderId="3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173" fontId="18" fillId="2" borderId="1" xfId="0" applyNumberFormat="1" applyFont="1" applyFill="1" applyBorder="1" applyAlignment="1">
      <alignment horizontal="center" vertical="center" wrapText="1"/>
    </xf>
    <xf numFmtId="173" fontId="18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22" fillId="0" borderId="16" xfId="0" applyFont="1" applyFill="1" applyBorder="1" applyAlignment="1">
      <alignment horizontal="center"/>
    </xf>
    <xf numFmtId="0" fontId="22" fillId="0" borderId="15" xfId="0" applyFont="1" applyFill="1" applyBorder="1" applyAlignment="1">
      <alignment horizontal="center"/>
    </xf>
    <xf numFmtId="0" fontId="22" fillId="0" borderId="4" xfId="0" applyFont="1" applyFill="1" applyBorder="1" applyAlignment="1">
      <alignment horizontal="center"/>
    </xf>
    <xf numFmtId="2" fontId="18" fillId="2" borderId="1" xfId="0" applyNumberFormat="1" applyFont="1" applyFill="1" applyBorder="1" applyAlignment="1">
      <alignment horizontal="center" vertical="top" wrapText="1"/>
    </xf>
    <xf numFmtId="2" fontId="18" fillId="2" borderId="2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vertical="top" wrapText="1"/>
    </xf>
    <xf numFmtId="2" fontId="18" fillId="2" borderId="3" xfId="0" applyNumberFormat="1" applyFont="1" applyFill="1" applyBorder="1" applyAlignment="1">
      <alignment horizontal="center" vertical="top" wrapText="1"/>
    </xf>
    <xf numFmtId="173" fontId="18" fillId="2" borderId="3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vertical="top" wrapText="1"/>
    </xf>
    <xf numFmtId="2" fontId="7" fillId="2" borderId="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22" fillId="0" borderId="16" xfId="0" applyFont="1" applyFill="1" applyBorder="1" applyAlignment="1">
      <alignment horizontal="center" wrapText="1"/>
    </xf>
    <xf numFmtId="0" fontId="22" fillId="0" borderId="15" xfId="0" applyFont="1" applyFill="1" applyBorder="1" applyAlignment="1">
      <alignment horizontal="center" wrapText="1"/>
    </xf>
    <xf numFmtId="0" fontId="22" fillId="0" borderId="4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1095" name="Line 1"/>
        <xdr:cNvSpPr>
          <a:spLocks noChangeShapeType="1"/>
        </xdr:cNvSpPr>
      </xdr:nvSpPr>
      <xdr:spPr bwMode="auto">
        <a:xfrm>
          <a:off x="9153525" y="2600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1096" name="Line 1"/>
        <xdr:cNvSpPr>
          <a:spLocks noChangeShapeType="1"/>
        </xdr:cNvSpPr>
      </xdr:nvSpPr>
      <xdr:spPr bwMode="auto">
        <a:xfrm>
          <a:off x="9153525" y="2600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83</xdr:row>
          <xdr:rowOff>685800</xdr:rowOff>
        </xdr:from>
        <xdr:to>
          <xdr:col>2</xdr:col>
          <xdr:colOff>123825</xdr:colOff>
          <xdr:row>83</xdr:row>
          <xdr:rowOff>685800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83</xdr:row>
          <xdr:rowOff>685800</xdr:rowOff>
        </xdr:from>
        <xdr:to>
          <xdr:col>2</xdr:col>
          <xdr:colOff>123825</xdr:colOff>
          <xdr:row>83</xdr:row>
          <xdr:rowOff>685800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83</xdr:row>
          <xdr:rowOff>685800</xdr:rowOff>
        </xdr:from>
        <xdr:to>
          <xdr:col>2</xdr:col>
          <xdr:colOff>123825</xdr:colOff>
          <xdr:row>83</xdr:row>
          <xdr:rowOff>685800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105</xdr:row>
          <xdr:rowOff>581025</xdr:rowOff>
        </xdr:from>
        <xdr:to>
          <xdr:col>2</xdr:col>
          <xdr:colOff>123825</xdr:colOff>
          <xdr:row>105</xdr:row>
          <xdr:rowOff>581025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105</xdr:row>
          <xdr:rowOff>581025</xdr:rowOff>
        </xdr:from>
        <xdr:to>
          <xdr:col>2</xdr:col>
          <xdr:colOff>123825</xdr:colOff>
          <xdr:row>105</xdr:row>
          <xdr:rowOff>581025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105</xdr:row>
          <xdr:rowOff>581025</xdr:rowOff>
        </xdr:from>
        <xdr:to>
          <xdr:col>2</xdr:col>
          <xdr:colOff>123825</xdr:colOff>
          <xdr:row>105</xdr:row>
          <xdr:rowOff>581025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0</xdr:rowOff>
        </xdr:from>
        <xdr:to>
          <xdr:col>2</xdr:col>
          <xdr:colOff>123825</xdr:colOff>
          <xdr:row>131</xdr:row>
          <xdr:rowOff>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0</xdr:rowOff>
        </xdr:from>
        <xdr:to>
          <xdr:col>2</xdr:col>
          <xdr:colOff>123825</xdr:colOff>
          <xdr:row>131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0</xdr:rowOff>
        </xdr:from>
        <xdr:to>
          <xdr:col>2</xdr:col>
          <xdr:colOff>123825</xdr:colOff>
          <xdr:row>131</xdr:row>
          <xdr:rowOff>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145</xdr:row>
          <xdr:rowOff>0</xdr:rowOff>
        </xdr:from>
        <xdr:to>
          <xdr:col>2</xdr:col>
          <xdr:colOff>123825</xdr:colOff>
          <xdr:row>145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145</xdr:row>
          <xdr:rowOff>0</xdr:rowOff>
        </xdr:from>
        <xdr:to>
          <xdr:col>2</xdr:col>
          <xdr:colOff>123825</xdr:colOff>
          <xdr:row>145</xdr:row>
          <xdr:rowOff>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145</xdr:row>
          <xdr:rowOff>0</xdr:rowOff>
        </xdr:from>
        <xdr:to>
          <xdr:col>2</xdr:col>
          <xdr:colOff>123825</xdr:colOff>
          <xdr:row>145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192</xdr:row>
          <xdr:rowOff>152400</xdr:rowOff>
        </xdr:from>
        <xdr:to>
          <xdr:col>2</xdr:col>
          <xdr:colOff>123825</xdr:colOff>
          <xdr:row>192</xdr:row>
          <xdr:rowOff>152400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192</xdr:row>
          <xdr:rowOff>152400</xdr:rowOff>
        </xdr:from>
        <xdr:to>
          <xdr:col>2</xdr:col>
          <xdr:colOff>123825</xdr:colOff>
          <xdr:row>192</xdr:row>
          <xdr:rowOff>152400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192</xdr:row>
          <xdr:rowOff>152400</xdr:rowOff>
        </xdr:from>
        <xdr:to>
          <xdr:col>2</xdr:col>
          <xdr:colOff>123825</xdr:colOff>
          <xdr:row>192</xdr:row>
          <xdr:rowOff>152400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213</xdr:row>
          <xdr:rowOff>19050</xdr:rowOff>
        </xdr:from>
        <xdr:to>
          <xdr:col>2</xdr:col>
          <xdr:colOff>123825</xdr:colOff>
          <xdr:row>213</xdr:row>
          <xdr:rowOff>19050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213</xdr:row>
          <xdr:rowOff>19050</xdr:rowOff>
        </xdr:from>
        <xdr:to>
          <xdr:col>2</xdr:col>
          <xdr:colOff>123825</xdr:colOff>
          <xdr:row>213</xdr:row>
          <xdr:rowOff>19050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213</xdr:row>
          <xdr:rowOff>19050</xdr:rowOff>
        </xdr:from>
        <xdr:to>
          <xdr:col>2</xdr:col>
          <xdr:colOff>123825</xdr:colOff>
          <xdr:row>213</xdr:row>
          <xdr:rowOff>19050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228</xdr:row>
          <xdr:rowOff>114300</xdr:rowOff>
        </xdr:from>
        <xdr:to>
          <xdr:col>2</xdr:col>
          <xdr:colOff>123825</xdr:colOff>
          <xdr:row>228</xdr:row>
          <xdr:rowOff>114300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228</xdr:row>
          <xdr:rowOff>114300</xdr:rowOff>
        </xdr:from>
        <xdr:to>
          <xdr:col>2</xdr:col>
          <xdr:colOff>123825</xdr:colOff>
          <xdr:row>228</xdr:row>
          <xdr:rowOff>114300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228</xdr:row>
          <xdr:rowOff>114300</xdr:rowOff>
        </xdr:from>
        <xdr:to>
          <xdr:col>2</xdr:col>
          <xdr:colOff>123825</xdr:colOff>
          <xdr:row>228</xdr:row>
          <xdr:rowOff>114300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271</xdr:row>
          <xdr:rowOff>85725</xdr:rowOff>
        </xdr:from>
        <xdr:to>
          <xdr:col>2</xdr:col>
          <xdr:colOff>123825</xdr:colOff>
          <xdr:row>271</xdr:row>
          <xdr:rowOff>85725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271</xdr:row>
          <xdr:rowOff>85725</xdr:rowOff>
        </xdr:from>
        <xdr:to>
          <xdr:col>2</xdr:col>
          <xdr:colOff>123825</xdr:colOff>
          <xdr:row>271</xdr:row>
          <xdr:rowOff>85725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271</xdr:row>
          <xdr:rowOff>85725</xdr:rowOff>
        </xdr:from>
        <xdr:to>
          <xdr:col>2</xdr:col>
          <xdr:colOff>123825</xdr:colOff>
          <xdr:row>271</xdr:row>
          <xdr:rowOff>85725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290</xdr:row>
          <xdr:rowOff>152400</xdr:rowOff>
        </xdr:from>
        <xdr:to>
          <xdr:col>2</xdr:col>
          <xdr:colOff>123825</xdr:colOff>
          <xdr:row>290</xdr:row>
          <xdr:rowOff>152400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290</xdr:row>
          <xdr:rowOff>152400</xdr:rowOff>
        </xdr:from>
        <xdr:to>
          <xdr:col>2</xdr:col>
          <xdr:colOff>123825</xdr:colOff>
          <xdr:row>290</xdr:row>
          <xdr:rowOff>152400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290</xdr:row>
          <xdr:rowOff>152400</xdr:rowOff>
        </xdr:from>
        <xdr:to>
          <xdr:col>2</xdr:col>
          <xdr:colOff>123825</xdr:colOff>
          <xdr:row>290</xdr:row>
          <xdr:rowOff>152400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353</xdr:row>
          <xdr:rowOff>0</xdr:rowOff>
        </xdr:from>
        <xdr:to>
          <xdr:col>2</xdr:col>
          <xdr:colOff>123825</xdr:colOff>
          <xdr:row>353</xdr:row>
          <xdr:rowOff>0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353</xdr:row>
          <xdr:rowOff>0</xdr:rowOff>
        </xdr:from>
        <xdr:to>
          <xdr:col>2</xdr:col>
          <xdr:colOff>123825</xdr:colOff>
          <xdr:row>353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83</xdr:row>
          <xdr:rowOff>685800</xdr:rowOff>
        </xdr:from>
        <xdr:to>
          <xdr:col>2</xdr:col>
          <xdr:colOff>123825</xdr:colOff>
          <xdr:row>83</xdr:row>
          <xdr:rowOff>685800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83</xdr:row>
          <xdr:rowOff>685800</xdr:rowOff>
        </xdr:from>
        <xdr:to>
          <xdr:col>2</xdr:col>
          <xdr:colOff>123825</xdr:colOff>
          <xdr:row>83</xdr:row>
          <xdr:rowOff>685800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83</xdr:row>
          <xdr:rowOff>685800</xdr:rowOff>
        </xdr:from>
        <xdr:to>
          <xdr:col>2</xdr:col>
          <xdr:colOff>123825</xdr:colOff>
          <xdr:row>83</xdr:row>
          <xdr:rowOff>685800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105</xdr:row>
          <xdr:rowOff>581025</xdr:rowOff>
        </xdr:from>
        <xdr:to>
          <xdr:col>2</xdr:col>
          <xdr:colOff>123825</xdr:colOff>
          <xdr:row>105</xdr:row>
          <xdr:rowOff>581025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105</xdr:row>
          <xdr:rowOff>581025</xdr:rowOff>
        </xdr:from>
        <xdr:to>
          <xdr:col>2</xdr:col>
          <xdr:colOff>123825</xdr:colOff>
          <xdr:row>105</xdr:row>
          <xdr:rowOff>581025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105</xdr:row>
          <xdr:rowOff>581025</xdr:rowOff>
        </xdr:from>
        <xdr:to>
          <xdr:col>2</xdr:col>
          <xdr:colOff>123825</xdr:colOff>
          <xdr:row>105</xdr:row>
          <xdr:rowOff>581025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0</xdr:rowOff>
        </xdr:from>
        <xdr:to>
          <xdr:col>2</xdr:col>
          <xdr:colOff>123825</xdr:colOff>
          <xdr:row>131</xdr:row>
          <xdr:rowOff>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0</xdr:rowOff>
        </xdr:from>
        <xdr:to>
          <xdr:col>2</xdr:col>
          <xdr:colOff>123825</xdr:colOff>
          <xdr:row>131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0</xdr:rowOff>
        </xdr:from>
        <xdr:to>
          <xdr:col>2</xdr:col>
          <xdr:colOff>123825</xdr:colOff>
          <xdr:row>131</xdr:row>
          <xdr:rowOff>0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145</xdr:row>
          <xdr:rowOff>0</xdr:rowOff>
        </xdr:from>
        <xdr:to>
          <xdr:col>2</xdr:col>
          <xdr:colOff>123825</xdr:colOff>
          <xdr:row>145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145</xdr:row>
          <xdr:rowOff>0</xdr:rowOff>
        </xdr:from>
        <xdr:to>
          <xdr:col>2</xdr:col>
          <xdr:colOff>123825</xdr:colOff>
          <xdr:row>145</xdr:row>
          <xdr:rowOff>0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145</xdr:row>
          <xdr:rowOff>0</xdr:rowOff>
        </xdr:from>
        <xdr:to>
          <xdr:col>2</xdr:col>
          <xdr:colOff>123825</xdr:colOff>
          <xdr:row>145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192</xdr:row>
          <xdr:rowOff>152400</xdr:rowOff>
        </xdr:from>
        <xdr:to>
          <xdr:col>2</xdr:col>
          <xdr:colOff>123825</xdr:colOff>
          <xdr:row>192</xdr:row>
          <xdr:rowOff>152400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192</xdr:row>
          <xdr:rowOff>152400</xdr:rowOff>
        </xdr:from>
        <xdr:to>
          <xdr:col>2</xdr:col>
          <xdr:colOff>123825</xdr:colOff>
          <xdr:row>192</xdr:row>
          <xdr:rowOff>152400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192</xdr:row>
          <xdr:rowOff>152400</xdr:rowOff>
        </xdr:from>
        <xdr:to>
          <xdr:col>2</xdr:col>
          <xdr:colOff>123825</xdr:colOff>
          <xdr:row>192</xdr:row>
          <xdr:rowOff>152400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213</xdr:row>
          <xdr:rowOff>19050</xdr:rowOff>
        </xdr:from>
        <xdr:to>
          <xdr:col>2</xdr:col>
          <xdr:colOff>123825</xdr:colOff>
          <xdr:row>213</xdr:row>
          <xdr:rowOff>19050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213</xdr:row>
          <xdr:rowOff>19050</xdr:rowOff>
        </xdr:from>
        <xdr:to>
          <xdr:col>2</xdr:col>
          <xdr:colOff>123825</xdr:colOff>
          <xdr:row>213</xdr:row>
          <xdr:rowOff>19050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213</xdr:row>
          <xdr:rowOff>19050</xdr:rowOff>
        </xdr:from>
        <xdr:to>
          <xdr:col>2</xdr:col>
          <xdr:colOff>123825</xdr:colOff>
          <xdr:row>213</xdr:row>
          <xdr:rowOff>19050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228</xdr:row>
          <xdr:rowOff>114300</xdr:rowOff>
        </xdr:from>
        <xdr:to>
          <xdr:col>2</xdr:col>
          <xdr:colOff>123825</xdr:colOff>
          <xdr:row>228</xdr:row>
          <xdr:rowOff>114300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228</xdr:row>
          <xdr:rowOff>114300</xdr:rowOff>
        </xdr:from>
        <xdr:to>
          <xdr:col>2</xdr:col>
          <xdr:colOff>123825</xdr:colOff>
          <xdr:row>228</xdr:row>
          <xdr:rowOff>114300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228</xdr:row>
          <xdr:rowOff>114300</xdr:rowOff>
        </xdr:from>
        <xdr:to>
          <xdr:col>2</xdr:col>
          <xdr:colOff>123825</xdr:colOff>
          <xdr:row>228</xdr:row>
          <xdr:rowOff>114300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271</xdr:row>
          <xdr:rowOff>85725</xdr:rowOff>
        </xdr:from>
        <xdr:to>
          <xdr:col>2</xdr:col>
          <xdr:colOff>123825</xdr:colOff>
          <xdr:row>271</xdr:row>
          <xdr:rowOff>85725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271</xdr:row>
          <xdr:rowOff>85725</xdr:rowOff>
        </xdr:from>
        <xdr:to>
          <xdr:col>2</xdr:col>
          <xdr:colOff>123825</xdr:colOff>
          <xdr:row>271</xdr:row>
          <xdr:rowOff>85725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271</xdr:row>
          <xdr:rowOff>85725</xdr:rowOff>
        </xdr:from>
        <xdr:to>
          <xdr:col>2</xdr:col>
          <xdr:colOff>123825</xdr:colOff>
          <xdr:row>271</xdr:row>
          <xdr:rowOff>85725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290</xdr:row>
          <xdr:rowOff>152400</xdr:rowOff>
        </xdr:from>
        <xdr:to>
          <xdr:col>2</xdr:col>
          <xdr:colOff>123825</xdr:colOff>
          <xdr:row>290</xdr:row>
          <xdr:rowOff>152400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290</xdr:row>
          <xdr:rowOff>152400</xdr:rowOff>
        </xdr:from>
        <xdr:to>
          <xdr:col>2</xdr:col>
          <xdr:colOff>123825</xdr:colOff>
          <xdr:row>290</xdr:row>
          <xdr:rowOff>152400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290</xdr:row>
          <xdr:rowOff>152400</xdr:rowOff>
        </xdr:from>
        <xdr:to>
          <xdr:col>2</xdr:col>
          <xdr:colOff>123825</xdr:colOff>
          <xdr:row>290</xdr:row>
          <xdr:rowOff>152400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353</xdr:row>
          <xdr:rowOff>0</xdr:rowOff>
        </xdr:from>
        <xdr:to>
          <xdr:col>2</xdr:col>
          <xdr:colOff>123825</xdr:colOff>
          <xdr:row>353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353</xdr:row>
          <xdr:rowOff>0</xdr:rowOff>
        </xdr:from>
        <xdr:to>
          <xdr:col>2</xdr:col>
          <xdr:colOff>123825</xdr:colOff>
          <xdr:row>353</xdr:row>
          <xdr:rowOff>0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253</xdr:row>
          <xdr:rowOff>171450</xdr:rowOff>
        </xdr:from>
        <xdr:to>
          <xdr:col>2</xdr:col>
          <xdr:colOff>104775</xdr:colOff>
          <xdr:row>253</xdr:row>
          <xdr:rowOff>171450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253</xdr:row>
          <xdr:rowOff>171450</xdr:rowOff>
        </xdr:from>
        <xdr:to>
          <xdr:col>2</xdr:col>
          <xdr:colOff>104775</xdr:colOff>
          <xdr:row>253</xdr:row>
          <xdr:rowOff>171450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253</xdr:row>
          <xdr:rowOff>171450</xdr:rowOff>
        </xdr:from>
        <xdr:to>
          <xdr:col>2</xdr:col>
          <xdr:colOff>104775</xdr:colOff>
          <xdr:row>253</xdr:row>
          <xdr:rowOff>171450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581025</xdr:rowOff>
        </xdr:from>
        <xdr:to>
          <xdr:col>2</xdr:col>
          <xdr:colOff>123825</xdr:colOff>
          <xdr:row>131</xdr:row>
          <xdr:rowOff>581025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581025</xdr:rowOff>
        </xdr:from>
        <xdr:to>
          <xdr:col>2</xdr:col>
          <xdr:colOff>123825</xdr:colOff>
          <xdr:row>131</xdr:row>
          <xdr:rowOff>581025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581025</xdr:rowOff>
        </xdr:from>
        <xdr:to>
          <xdr:col>2</xdr:col>
          <xdr:colOff>123825</xdr:colOff>
          <xdr:row>131</xdr:row>
          <xdr:rowOff>581025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581025</xdr:rowOff>
        </xdr:from>
        <xdr:to>
          <xdr:col>2</xdr:col>
          <xdr:colOff>123825</xdr:colOff>
          <xdr:row>131</xdr:row>
          <xdr:rowOff>581025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581025</xdr:rowOff>
        </xdr:from>
        <xdr:to>
          <xdr:col>2</xdr:col>
          <xdr:colOff>123825</xdr:colOff>
          <xdr:row>131</xdr:row>
          <xdr:rowOff>581025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581025</xdr:rowOff>
        </xdr:from>
        <xdr:to>
          <xdr:col>2</xdr:col>
          <xdr:colOff>123825</xdr:colOff>
          <xdr:row>131</xdr:row>
          <xdr:rowOff>581025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19050</xdr:colOff>
      <xdr:row>145</xdr:row>
      <xdr:rowOff>0</xdr:rowOff>
    </xdr:from>
    <xdr:to>
      <xdr:col>2</xdr:col>
      <xdr:colOff>123825</xdr:colOff>
      <xdr:row>145</xdr:row>
      <xdr:rowOff>0</xdr:rowOff>
    </xdr:to>
    <xdr:pic>
      <xdr:nvPicPr>
        <xdr:cNvPr id="1103" name="Picture 7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2823150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145</xdr:row>
      <xdr:rowOff>0</xdr:rowOff>
    </xdr:from>
    <xdr:to>
      <xdr:col>2</xdr:col>
      <xdr:colOff>123825</xdr:colOff>
      <xdr:row>145</xdr:row>
      <xdr:rowOff>0</xdr:rowOff>
    </xdr:to>
    <xdr:pic>
      <xdr:nvPicPr>
        <xdr:cNvPr id="1104" name="Picture 8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2823150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145</xdr:row>
      <xdr:rowOff>0</xdr:rowOff>
    </xdr:from>
    <xdr:to>
      <xdr:col>2</xdr:col>
      <xdr:colOff>123825</xdr:colOff>
      <xdr:row>145</xdr:row>
      <xdr:rowOff>0</xdr:rowOff>
    </xdr:to>
    <xdr:pic>
      <xdr:nvPicPr>
        <xdr:cNvPr id="1105" name="Picture 8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2823150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145</xdr:row>
      <xdr:rowOff>0</xdr:rowOff>
    </xdr:from>
    <xdr:to>
      <xdr:col>2</xdr:col>
      <xdr:colOff>123825</xdr:colOff>
      <xdr:row>145</xdr:row>
      <xdr:rowOff>0</xdr:rowOff>
    </xdr:to>
    <xdr:pic>
      <xdr:nvPicPr>
        <xdr:cNvPr id="1106" name="Picture 8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2823150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145</xdr:row>
      <xdr:rowOff>0</xdr:rowOff>
    </xdr:from>
    <xdr:to>
      <xdr:col>2</xdr:col>
      <xdr:colOff>123825</xdr:colOff>
      <xdr:row>145</xdr:row>
      <xdr:rowOff>0</xdr:rowOff>
    </xdr:to>
    <xdr:pic>
      <xdr:nvPicPr>
        <xdr:cNvPr id="1107" name="Picture 8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2823150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145</xdr:row>
      <xdr:rowOff>0</xdr:rowOff>
    </xdr:from>
    <xdr:to>
      <xdr:col>2</xdr:col>
      <xdr:colOff>123825</xdr:colOff>
      <xdr:row>145</xdr:row>
      <xdr:rowOff>0</xdr:rowOff>
    </xdr:to>
    <xdr:pic>
      <xdr:nvPicPr>
        <xdr:cNvPr id="1108" name="Picture 8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2823150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145</xdr:row>
      <xdr:rowOff>581025</xdr:rowOff>
    </xdr:from>
    <xdr:to>
      <xdr:col>2</xdr:col>
      <xdr:colOff>123825</xdr:colOff>
      <xdr:row>145</xdr:row>
      <xdr:rowOff>581025</xdr:rowOff>
    </xdr:to>
    <xdr:pic>
      <xdr:nvPicPr>
        <xdr:cNvPr id="1109" name="Picture 8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3404175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145</xdr:row>
      <xdr:rowOff>581025</xdr:rowOff>
    </xdr:from>
    <xdr:to>
      <xdr:col>2</xdr:col>
      <xdr:colOff>123825</xdr:colOff>
      <xdr:row>145</xdr:row>
      <xdr:rowOff>581025</xdr:rowOff>
    </xdr:to>
    <xdr:pic>
      <xdr:nvPicPr>
        <xdr:cNvPr id="1110" name="Picture 8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3404175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145</xdr:row>
      <xdr:rowOff>581025</xdr:rowOff>
    </xdr:from>
    <xdr:to>
      <xdr:col>2</xdr:col>
      <xdr:colOff>123825</xdr:colOff>
      <xdr:row>145</xdr:row>
      <xdr:rowOff>581025</xdr:rowOff>
    </xdr:to>
    <xdr:pic>
      <xdr:nvPicPr>
        <xdr:cNvPr id="1111" name="Picture 8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3404175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145</xdr:row>
      <xdr:rowOff>581025</xdr:rowOff>
    </xdr:from>
    <xdr:to>
      <xdr:col>2</xdr:col>
      <xdr:colOff>123825</xdr:colOff>
      <xdr:row>145</xdr:row>
      <xdr:rowOff>581025</xdr:rowOff>
    </xdr:to>
    <xdr:pic>
      <xdr:nvPicPr>
        <xdr:cNvPr id="1112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3404175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145</xdr:row>
      <xdr:rowOff>581025</xdr:rowOff>
    </xdr:from>
    <xdr:to>
      <xdr:col>2</xdr:col>
      <xdr:colOff>123825</xdr:colOff>
      <xdr:row>145</xdr:row>
      <xdr:rowOff>581025</xdr:rowOff>
    </xdr:to>
    <xdr:pic>
      <xdr:nvPicPr>
        <xdr:cNvPr id="1113" name="Picture 8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3404175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145</xdr:row>
      <xdr:rowOff>581025</xdr:rowOff>
    </xdr:from>
    <xdr:to>
      <xdr:col>2</xdr:col>
      <xdr:colOff>123825</xdr:colOff>
      <xdr:row>145</xdr:row>
      <xdr:rowOff>581025</xdr:rowOff>
    </xdr:to>
    <xdr:pic>
      <xdr:nvPicPr>
        <xdr:cNvPr id="1114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33404175"/>
          <a:ext cx="1047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581025</xdr:rowOff>
        </xdr:from>
        <xdr:to>
          <xdr:col>2</xdr:col>
          <xdr:colOff>123825</xdr:colOff>
          <xdr:row>171</xdr:row>
          <xdr:rowOff>581025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581025</xdr:rowOff>
        </xdr:from>
        <xdr:to>
          <xdr:col>2</xdr:col>
          <xdr:colOff>123825</xdr:colOff>
          <xdr:row>171</xdr:row>
          <xdr:rowOff>581025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581025</xdr:rowOff>
        </xdr:from>
        <xdr:to>
          <xdr:col>2</xdr:col>
          <xdr:colOff>123825</xdr:colOff>
          <xdr:row>171</xdr:row>
          <xdr:rowOff>581025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581025</xdr:rowOff>
        </xdr:from>
        <xdr:to>
          <xdr:col>2</xdr:col>
          <xdr:colOff>123825</xdr:colOff>
          <xdr:row>171</xdr:row>
          <xdr:rowOff>581025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581025</xdr:rowOff>
        </xdr:from>
        <xdr:to>
          <xdr:col>2</xdr:col>
          <xdr:colOff>123825</xdr:colOff>
          <xdr:row>171</xdr:row>
          <xdr:rowOff>581025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581025</xdr:rowOff>
        </xdr:from>
        <xdr:to>
          <xdr:col>2</xdr:col>
          <xdr:colOff>123825</xdr:colOff>
          <xdr:row>171</xdr:row>
          <xdr:rowOff>581025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26" Type="http://schemas.openxmlformats.org/officeDocument/2006/relationships/oleObject" Target="../embeddings/oleObject21.bin"/><Relationship Id="rId39" Type="http://schemas.openxmlformats.org/officeDocument/2006/relationships/oleObject" Target="../embeddings/oleObject34.bin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76" Type="http://schemas.openxmlformats.org/officeDocument/2006/relationships/oleObject" Target="../embeddings/oleObject71.bin"/><Relationship Id="rId7" Type="http://schemas.openxmlformats.org/officeDocument/2006/relationships/image" Target="../media/image2.wmf"/><Relationship Id="rId71" Type="http://schemas.openxmlformats.org/officeDocument/2006/relationships/oleObject" Target="../embeddings/oleObject66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9" Type="http://schemas.openxmlformats.org/officeDocument/2006/relationships/oleObject" Target="../embeddings/oleObject24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66" Type="http://schemas.openxmlformats.org/officeDocument/2006/relationships/oleObject" Target="../embeddings/oleObject61.bin"/><Relationship Id="rId74" Type="http://schemas.openxmlformats.org/officeDocument/2006/relationships/oleObject" Target="../embeddings/oleObject69.bin"/><Relationship Id="rId5" Type="http://schemas.openxmlformats.org/officeDocument/2006/relationships/image" Target="../media/image1.wmf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61" Type="http://schemas.openxmlformats.org/officeDocument/2006/relationships/oleObject" Target="../embeddings/oleObject56.bin"/><Relationship Id="rId10" Type="http://schemas.openxmlformats.org/officeDocument/2006/relationships/oleObject" Target="../embeddings/oleObject5.bin"/><Relationship Id="rId19" Type="http://schemas.openxmlformats.org/officeDocument/2006/relationships/oleObject" Target="../embeddings/oleObject14.bin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56" Type="http://schemas.openxmlformats.org/officeDocument/2006/relationships/oleObject" Target="../embeddings/oleObject51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77" Type="http://schemas.openxmlformats.org/officeDocument/2006/relationships/oleObject" Target="../embeddings/oleObject72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22"/>
  <sheetViews>
    <sheetView tabSelected="1" zoomScale="75" zoomScaleNormal="75" zoomScaleSheetLayoutView="75" workbookViewId="0">
      <selection activeCell="K521" sqref="K521"/>
    </sheetView>
  </sheetViews>
  <sheetFormatPr defaultRowHeight="15" x14ac:dyDescent="0.25"/>
  <cols>
    <col min="1" max="1" width="6.42578125" style="51" customWidth="1"/>
    <col min="2" max="2" width="45.140625" style="52" customWidth="1"/>
    <col min="3" max="3" width="18.5703125" style="53" customWidth="1"/>
    <col min="4" max="4" width="16.140625" style="53" customWidth="1"/>
    <col min="5" max="5" width="10.140625" style="53" customWidth="1"/>
    <col min="6" max="6" width="13.85546875" style="53" customWidth="1"/>
    <col min="7" max="7" width="14.28515625" style="53" customWidth="1"/>
    <col min="8" max="8" width="12.7109375" style="53" customWidth="1"/>
    <col min="9" max="9" width="16.28515625" style="53" customWidth="1"/>
    <col min="10" max="10" width="11.7109375" style="53" customWidth="1"/>
    <col min="11" max="11" width="14" style="53" customWidth="1"/>
    <col min="12" max="12" width="13.140625" style="53" customWidth="1"/>
    <col min="13" max="13" width="17.140625" style="53" customWidth="1"/>
  </cols>
  <sheetData>
    <row r="1" spans="1:13" ht="107.25" customHeight="1" x14ac:dyDescent="0.25">
      <c r="A1" s="1"/>
      <c r="B1" s="2"/>
      <c r="C1" s="1"/>
      <c r="D1" s="3"/>
      <c r="E1" s="3"/>
      <c r="F1" s="3"/>
      <c r="G1" s="3"/>
      <c r="H1" s="3"/>
      <c r="I1" s="1"/>
      <c r="J1" s="486" t="s">
        <v>618</v>
      </c>
      <c r="K1" s="486"/>
      <c r="L1" s="486"/>
      <c r="M1" s="487"/>
    </row>
    <row r="2" spans="1:13" ht="22.5" x14ac:dyDescent="0.3">
      <c r="A2" s="488" t="s">
        <v>0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</row>
    <row r="3" spans="1:13" ht="22.5" x14ac:dyDescent="0.3">
      <c r="A3" s="488" t="s">
        <v>244</v>
      </c>
      <c r="B3" s="488"/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</row>
    <row r="4" spans="1:13" ht="22.5" x14ac:dyDescent="0.3">
      <c r="A4" s="489" t="s">
        <v>316</v>
      </c>
      <c r="B4" s="489"/>
      <c r="C4" s="489"/>
      <c r="D4" s="489"/>
      <c r="E4" s="489"/>
      <c r="F4" s="489"/>
      <c r="G4" s="489"/>
      <c r="H4" s="489"/>
      <c r="I4" s="489"/>
      <c r="J4" s="489"/>
      <c r="K4" s="489"/>
      <c r="L4" s="489"/>
      <c r="M4" s="489"/>
    </row>
    <row r="5" spans="1:13" x14ac:dyDescent="0.25">
      <c r="A5" s="490"/>
      <c r="B5" s="490"/>
      <c r="C5" s="490"/>
      <c r="D5" s="490"/>
      <c r="E5" s="490"/>
      <c r="F5" s="490"/>
      <c r="G5" s="490"/>
      <c r="H5" s="490"/>
      <c r="I5" s="490"/>
      <c r="J5" s="490"/>
      <c r="K5" s="490"/>
      <c r="L5" s="490"/>
      <c r="M5" s="490"/>
    </row>
    <row r="6" spans="1:13" x14ac:dyDescent="0.25">
      <c r="A6" s="4" t="s">
        <v>1</v>
      </c>
      <c r="B6" s="491" t="s">
        <v>2</v>
      </c>
      <c r="C6" s="483" t="s">
        <v>3</v>
      </c>
      <c r="D6" s="482" t="s">
        <v>4</v>
      </c>
      <c r="E6" s="482" t="s">
        <v>5</v>
      </c>
      <c r="F6" s="482"/>
      <c r="G6" s="482"/>
      <c r="H6" s="482"/>
      <c r="I6" s="483" t="s">
        <v>6</v>
      </c>
      <c r="J6" s="482" t="s">
        <v>7</v>
      </c>
      <c r="K6" s="482"/>
      <c r="L6" s="482"/>
      <c r="M6" s="483" t="s">
        <v>8</v>
      </c>
    </row>
    <row r="7" spans="1:13" ht="25.5" x14ac:dyDescent="0.25">
      <c r="A7" s="5" t="s">
        <v>9</v>
      </c>
      <c r="B7" s="492"/>
      <c r="C7" s="483"/>
      <c r="D7" s="482"/>
      <c r="E7" s="6" t="s">
        <v>10</v>
      </c>
      <c r="F7" s="6" t="s">
        <v>11</v>
      </c>
      <c r="G7" s="6" t="s">
        <v>12</v>
      </c>
      <c r="H7" s="6" t="s">
        <v>419</v>
      </c>
      <c r="I7" s="483"/>
      <c r="J7" s="6" t="s">
        <v>13</v>
      </c>
      <c r="K7" s="6" t="s">
        <v>14</v>
      </c>
      <c r="L7" s="6" t="s">
        <v>15</v>
      </c>
      <c r="M7" s="483"/>
    </row>
    <row r="8" spans="1:13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</row>
    <row r="9" spans="1:13" ht="18.75" x14ac:dyDescent="0.25">
      <c r="A9" s="387" t="s">
        <v>16</v>
      </c>
      <c r="B9" s="388"/>
      <c r="C9" s="388"/>
      <c r="D9" s="388"/>
      <c r="E9" s="388"/>
      <c r="F9" s="388"/>
      <c r="G9" s="388"/>
      <c r="H9" s="388"/>
      <c r="I9" s="388"/>
      <c r="J9" s="388"/>
      <c r="K9" s="388"/>
      <c r="L9" s="388"/>
      <c r="M9" s="389"/>
    </row>
    <row r="10" spans="1:13" ht="15.75" x14ac:dyDescent="0.25">
      <c r="A10" s="368">
        <v>1</v>
      </c>
      <c r="B10" s="369" t="s">
        <v>17</v>
      </c>
      <c r="C10" s="265" t="s">
        <v>81</v>
      </c>
      <c r="D10" s="436">
        <v>36.799999999999997</v>
      </c>
      <c r="E10" s="386"/>
      <c r="F10" s="244"/>
      <c r="G10" s="244"/>
      <c r="H10" s="386"/>
      <c r="I10" s="386" t="s">
        <v>319</v>
      </c>
      <c r="J10" s="386"/>
      <c r="K10" s="382"/>
      <c r="L10" s="382">
        <v>36.799999999999997</v>
      </c>
      <c r="M10" s="386" t="s">
        <v>16</v>
      </c>
    </row>
    <row r="11" spans="1:13" ht="15.75" x14ac:dyDescent="0.25">
      <c r="A11" s="368"/>
      <c r="B11" s="377"/>
      <c r="C11" s="283" t="s">
        <v>345</v>
      </c>
      <c r="D11" s="436"/>
      <c r="E11" s="386"/>
      <c r="F11" s="113">
        <v>16.8</v>
      </c>
      <c r="G11" s="258">
        <v>20</v>
      </c>
      <c r="H11" s="386"/>
      <c r="I11" s="386"/>
      <c r="J11" s="386"/>
      <c r="K11" s="382"/>
      <c r="L11" s="382"/>
      <c r="M11" s="386"/>
    </row>
    <row r="12" spans="1:13" ht="15.75" x14ac:dyDescent="0.25">
      <c r="A12" s="368">
        <v>2</v>
      </c>
      <c r="B12" s="369" t="s">
        <v>18</v>
      </c>
      <c r="C12" s="265" t="s">
        <v>249</v>
      </c>
      <c r="D12" s="436">
        <v>18.899999999999999</v>
      </c>
      <c r="E12" s="386"/>
      <c r="F12" s="122"/>
      <c r="G12" s="122"/>
      <c r="H12" s="386"/>
      <c r="I12" s="386" t="s">
        <v>337</v>
      </c>
      <c r="J12" s="386"/>
      <c r="K12" s="382"/>
      <c r="L12" s="382">
        <v>18.899999999999999</v>
      </c>
      <c r="M12" s="386" t="s">
        <v>16</v>
      </c>
    </row>
    <row r="13" spans="1:13" ht="11.25" customHeight="1" x14ac:dyDescent="0.25">
      <c r="A13" s="368"/>
      <c r="B13" s="377"/>
      <c r="C13" s="125" t="s">
        <v>346</v>
      </c>
      <c r="D13" s="436"/>
      <c r="E13" s="386"/>
      <c r="F13" s="113">
        <v>8</v>
      </c>
      <c r="G13" s="125">
        <v>10.9</v>
      </c>
      <c r="H13" s="386"/>
      <c r="I13" s="386"/>
      <c r="J13" s="386"/>
      <c r="K13" s="382"/>
      <c r="L13" s="382"/>
      <c r="M13" s="386"/>
    </row>
    <row r="14" spans="1:13" ht="15.75" x14ac:dyDescent="0.25">
      <c r="A14" s="368">
        <v>3</v>
      </c>
      <c r="B14" s="369" t="s">
        <v>247</v>
      </c>
      <c r="C14" s="265" t="s">
        <v>64</v>
      </c>
      <c r="D14" s="436">
        <v>34.6</v>
      </c>
      <c r="E14" s="386"/>
      <c r="F14" s="122"/>
      <c r="G14" s="122"/>
      <c r="H14" s="386"/>
      <c r="I14" s="386" t="s">
        <v>337</v>
      </c>
      <c r="J14" s="386"/>
      <c r="K14" s="382"/>
      <c r="L14" s="382">
        <v>34.6</v>
      </c>
      <c r="M14" s="386" t="s">
        <v>16</v>
      </c>
    </row>
    <row r="15" spans="1:13" ht="13.5" customHeight="1" x14ac:dyDescent="0.25">
      <c r="A15" s="368"/>
      <c r="B15" s="377"/>
      <c r="C15" s="125" t="s">
        <v>347</v>
      </c>
      <c r="D15" s="436"/>
      <c r="E15" s="386"/>
      <c r="F15" s="113">
        <v>14.6</v>
      </c>
      <c r="G15" s="125">
        <v>20</v>
      </c>
      <c r="H15" s="386"/>
      <c r="I15" s="386"/>
      <c r="J15" s="386"/>
      <c r="K15" s="382"/>
      <c r="L15" s="382"/>
      <c r="M15" s="386"/>
    </row>
    <row r="16" spans="1:13" ht="15.75" x14ac:dyDescent="0.25">
      <c r="A16" s="368">
        <v>4</v>
      </c>
      <c r="B16" s="380" t="s">
        <v>19</v>
      </c>
      <c r="C16" s="265" t="s">
        <v>20</v>
      </c>
      <c r="D16" s="436">
        <v>54.6</v>
      </c>
      <c r="E16" s="386"/>
      <c r="F16" s="122"/>
      <c r="G16" s="122"/>
      <c r="H16" s="364"/>
      <c r="I16" s="386" t="s">
        <v>337</v>
      </c>
      <c r="J16" s="386"/>
      <c r="K16" s="382"/>
      <c r="L16" s="382">
        <v>54.6</v>
      </c>
      <c r="M16" s="386" t="s">
        <v>16</v>
      </c>
    </row>
    <row r="17" spans="1:13" ht="12" customHeight="1" x14ac:dyDescent="0.25">
      <c r="A17" s="368"/>
      <c r="B17" s="380"/>
      <c r="C17" s="125" t="s">
        <v>344</v>
      </c>
      <c r="D17" s="436"/>
      <c r="E17" s="386"/>
      <c r="F17" s="113">
        <v>20</v>
      </c>
      <c r="G17" s="125">
        <v>34.6</v>
      </c>
      <c r="H17" s="365"/>
      <c r="I17" s="386"/>
      <c r="J17" s="386"/>
      <c r="K17" s="382"/>
      <c r="L17" s="382"/>
      <c r="M17" s="386"/>
    </row>
    <row r="18" spans="1:13" ht="15.75" x14ac:dyDescent="0.25">
      <c r="A18" s="368">
        <v>5</v>
      </c>
      <c r="B18" s="380" t="s">
        <v>21</v>
      </c>
      <c r="C18" s="265" t="s">
        <v>22</v>
      </c>
      <c r="D18" s="436">
        <v>25.5</v>
      </c>
      <c r="E18" s="386"/>
      <c r="F18" s="122"/>
      <c r="G18" s="122"/>
      <c r="H18" s="386"/>
      <c r="I18" s="386" t="s">
        <v>319</v>
      </c>
      <c r="J18" s="386"/>
      <c r="K18" s="382"/>
      <c r="L18" s="382">
        <v>25.5</v>
      </c>
      <c r="M18" s="386" t="s">
        <v>16</v>
      </c>
    </row>
    <row r="19" spans="1:13" ht="13.5" customHeight="1" x14ac:dyDescent="0.25">
      <c r="A19" s="368"/>
      <c r="B19" s="380"/>
      <c r="C19" s="253" t="s">
        <v>403</v>
      </c>
      <c r="D19" s="436"/>
      <c r="E19" s="386"/>
      <c r="F19" s="258">
        <v>12</v>
      </c>
      <c r="G19" s="258">
        <v>13.5</v>
      </c>
      <c r="H19" s="386"/>
      <c r="I19" s="386"/>
      <c r="J19" s="386"/>
      <c r="K19" s="382"/>
      <c r="L19" s="382"/>
      <c r="M19" s="386"/>
    </row>
    <row r="20" spans="1:13" ht="15.75" x14ac:dyDescent="0.25">
      <c r="A20" s="368">
        <v>6</v>
      </c>
      <c r="B20" s="380" t="s">
        <v>23</v>
      </c>
      <c r="C20" s="265" t="s">
        <v>22</v>
      </c>
      <c r="D20" s="436">
        <v>24</v>
      </c>
      <c r="E20" s="386"/>
      <c r="F20" s="241"/>
      <c r="G20" s="241"/>
      <c r="H20" s="463"/>
      <c r="I20" s="386" t="s">
        <v>337</v>
      </c>
      <c r="J20" s="386"/>
      <c r="K20" s="382"/>
      <c r="L20" s="382">
        <v>24</v>
      </c>
      <c r="M20" s="386" t="s">
        <v>16</v>
      </c>
    </row>
    <row r="21" spans="1:13" ht="15.75" x14ac:dyDescent="0.25">
      <c r="A21" s="368"/>
      <c r="B21" s="380"/>
      <c r="C21" s="253" t="s">
        <v>63</v>
      </c>
      <c r="D21" s="436"/>
      <c r="E21" s="364"/>
      <c r="F21" s="113">
        <v>10</v>
      </c>
      <c r="G21" s="113">
        <v>14</v>
      </c>
      <c r="H21" s="362"/>
      <c r="I21" s="386"/>
      <c r="J21" s="364"/>
      <c r="K21" s="360"/>
      <c r="L21" s="360"/>
      <c r="M21" s="386"/>
    </row>
    <row r="22" spans="1:13" ht="15.75" x14ac:dyDescent="0.25">
      <c r="A22" s="368">
        <v>7</v>
      </c>
      <c r="B22" s="369" t="s">
        <v>248</v>
      </c>
      <c r="C22" s="265" t="s">
        <v>348</v>
      </c>
      <c r="D22" s="436">
        <v>19.8</v>
      </c>
      <c r="E22" s="386"/>
      <c r="F22" s="122"/>
      <c r="G22" s="122"/>
      <c r="H22" s="386"/>
      <c r="I22" s="386" t="s">
        <v>337</v>
      </c>
      <c r="J22" s="386"/>
      <c r="K22" s="382"/>
      <c r="L22" s="382">
        <v>19.8</v>
      </c>
      <c r="M22" s="386" t="s">
        <v>16</v>
      </c>
    </row>
    <row r="23" spans="1:13" ht="15.75" x14ac:dyDescent="0.25">
      <c r="A23" s="368"/>
      <c r="B23" s="377"/>
      <c r="C23" s="125" t="s">
        <v>349</v>
      </c>
      <c r="D23" s="436"/>
      <c r="E23" s="386"/>
      <c r="F23" s="113">
        <v>9.8000000000000007</v>
      </c>
      <c r="G23" s="113">
        <v>10</v>
      </c>
      <c r="H23" s="386"/>
      <c r="I23" s="386"/>
      <c r="J23" s="386"/>
      <c r="K23" s="382"/>
      <c r="L23" s="382"/>
      <c r="M23" s="386"/>
    </row>
    <row r="24" spans="1:13" ht="15.75" x14ac:dyDescent="0.25">
      <c r="A24" s="368">
        <v>8</v>
      </c>
      <c r="B24" s="380" t="s">
        <v>26</v>
      </c>
      <c r="C24" s="265" t="s">
        <v>350</v>
      </c>
      <c r="D24" s="461">
        <v>5.04</v>
      </c>
      <c r="E24" s="288"/>
      <c r="F24" s="292"/>
      <c r="G24" s="241"/>
      <c r="H24" s="112"/>
      <c r="I24" s="386" t="s">
        <v>319</v>
      </c>
      <c r="J24" s="122"/>
      <c r="K24" s="251"/>
      <c r="L24" s="360">
        <v>5.04</v>
      </c>
      <c r="M24" s="423" t="s">
        <v>16</v>
      </c>
    </row>
    <row r="25" spans="1:13" ht="15.75" x14ac:dyDescent="0.25">
      <c r="A25" s="368"/>
      <c r="B25" s="380"/>
      <c r="C25" s="253" t="s">
        <v>351</v>
      </c>
      <c r="D25" s="461"/>
      <c r="E25" s="285"/>
      <c r="F25" s="113">
        <v>0</v>
      </c>
      <c r="G25" s="258">
        <v>5.04</v>
      </c>
      <c r="H25" s="113"/>
      <c r="I25" s="386"/>
      <c r="J25" s="125"/>
      <c r="K25" s="260"/>
      <c r="L25" s="361"/>
      <c r="M25" s="423"/>
    </row>
    <row r="26" spans="1:13" ht="15.75" x14ac:dyDescent="0.25">
      <c r="A26" s="368">
        <v>9</v>
      </c>
      <c r="B26" s="380" t="s">
        <v>27</v>
      </c>
      <c r="C26" s="265" t="s">
        <v>28</v>
      </c>
      <c r="D26" s="461">
        <v>6</v>
      </c>
      <c r="E26" s="122"/>
      <c r="F26" s="241"/>
      <c r="G26" s="241"/>
      <c r="H26" s="362"/>
      <c r="I26" s="386" t="s">
        <v>319</v>
      </c>
      <c r="J26" s="122"/>
      <c r="K26" s="256"/>
      <c r="L26" s="376">
        <v>6</v>
      </c>
      <c r="M26" s="386" t="s">
        <v>29</v>
      </c>
    </row>
    <row r="27" spans="1:13" ht="15.75" x14ac:dyDescent="0.25">
      <c r="A27" s="368"/>
      <c r="B27" s="380"/>
      <c r="C27" s="253" t="s">
        <v>354</v>
      </c>
      <c r="D27" s="461"/>
      <c r="E27" s="125"/>
      <c r="F27" s="113">
        <v>1.5</v>
      </c>
      <c r="G27" s="113">
        <v>4.5</v>
      </c>
      <c r="H27" s="363"/>
      <c r="I27" s="386"/>
      <c r="J27" s="125"/>
      <c r="K27" s="258"/>
      <c r="L27" s="376"/>
      <c r="M27" s="386"/>
    </row>
    <row r="28" spans="1:13" ht="15.75" x14ac:dyDescent="0.25">
      <c r="A28" s="374">
        <v>10</v>
      </c>
      <c r="B28" s="369" t="s">
        <v>30</v>
      </c>
      <c r="C28" s="265" t="s">
        <v>31</v>
      </c>
      <c r="D28" s="461">
        <v>23.05</v>
      </c>
      <c r="E28" s="122"/>
      <c r="F28" s="241"/>
      <c r="G28" s="241"/>
      <c r="H28" s="362"/>
      <c r="I28" s="386" t="s">
        <v>319</v>
      </c>
      <c r="J28" s="122"/>
      <c r="K28" s="256"/>
      <c r="L28" s="376">
        <v>23.05</v>
      </c>
      <c r="M28" s="386" t="s">
        <v>16</v>
      </c>
    </row>
    <row r="29" spans="1:13" ht="15.75" x14ac:dyDescent="0.25">
      <c r="A29" s="375"/>
      <c r="B29" s="377"/>
      <c r="C29" s="253" t="s">
        <v>352</v>
      </c>
      <c r="D29" s="461"/>
      <c r="E29" s="125"/>
      <c r="F29" s="113">
        <v>10</v>
      </c>
      <c r="G29" s="113">
        <v>13.05</v>
      </c>
      <c r="H29" s="363"/>
      <c r="I29" s="386"/>
      <c r="J29" s="125"/>
      <c r="K29" s="258"/>
      <c r="L29" s="376"/>
      <c r="M29" s="386"/>
    </row>
    <row r="30" spans="1:13" ht="56.25" customHeight="1" x14ac:dyDescent="0.25">
      <c r="A30" s="127">
        <v>11</v>
      </c>
      <c r="B30" s="14" t="s">
        <v>32</v>
      </c>
      <c r="C30" s="125" t="s">
        <v>33</v>
      </c>
      <c r="D30" s="114">
        <v>8.5</v>
      </c>
      <c r="E30" s="125"/>
      <c r="F30" s="114">
        <v>2</v>
      </c>
      <c r="G30" s="114">
        <v>6.5</v>
      </c>
      <c r="H30" s="16"/>
      <c r="I30" s="118" t="s">
        <v>337</v>
      </c>
      <c r="J30" s="11"/>
      <c r="K30" s="10"/>
      <c r="L30" s="129">
        <v>8.5</v>
      </c>
      <c r="M30" s="118" t="s">
        <v>16</v>
      </c>
    </row>
    <row r="31" spans="1:13" ht="15.75" x14ac:dyDescent="0.25">
      <c r="A31" s="127">
        <v>12</v>
      </c>
      <c r="B31" s="121" t="s">
        <v>355</v>
      </c>
      <c r="C31" s="106" t="s">
        <v>353</v>
      </c>
      <c r="D31" s="248">
        <v>5</v>
      </c>
      <c r="E31" s="106"/>
      <c r="F31" s="248">
        <v>2.5</v>
      </c>
      <c r="G31" s="248">
        <v>2.5</v>
      </c>
      <c r="H31" s="248"/>
      <c r="I31" s="106" t="s">
        <v>607</v>
      </c>
      <c r="J31" s="106"/>
      <c r="K31" s="273"/>
      <c r="L31" s="293">
        <v>5</v>
      </c>
      <c r="M31" s="106" t="s">
        <v>16</v>
      </c>
    </row>
    <row r="32" spans="1:13" ht="16.5" x14ac:dyDescent="0.25">
      <c r="A32" s="19"/>
      <c r="B32" s="312" t="s">
        <v>36</v>
      </c>
      <c r="C32" s="330"/>
      <c r="D32" s="330">
        <f>SUM(D10:D31)</f>
        <v>261.79000000000002</v>
      </c>
      <c r="E32" s="330">
        <f t="shared" ref="E32:L32" si="0">SUM(E10:E31)</f>
        <v>0</v>
      </c>
      <c r="F32" s="330">
        <f t="shared" si="0"/>
        <v>107.2</v>
      </c>
      <c r="G32" s="330">
        <f t="shared" si="0"/>
        <v>154.59</v>
      </c>
      <c r="H32" s="330">
        <f t="shared" si="0"/>
        <v>0</v>
      </c>
      <c r="I32" s="330">
        <f t="shared" si="0"/>
        <v>0</v>
      </c>
      <c r="J32" s="330">
        <f t="shared" si="0"/>
        <v>0</v>
      </c>
      <c r="K32" s="330">
        <v>0</v>
      </c>
      <c r="L32" s="330">
        <f t="shared" si="0"/>
        <v>261.79000000000002</v>
      </c>
      <c r="M32" s="20"/>
    </row>
    <row r="33" spans="1:13" ht="18.75" x14ac:dyDescent="0.25">
      <c r="A33" s="387" t="s">
        <v>37</v>
      </c>
      <c r="B33" s="388"/>
      <c r="C33" s="388"/>
      <c r="D33" s="388"/>
      <c r="E33" s="388"/>
      <c r="F33" s="388"/>
      <c r="G33" s="388"/>
      <c r="H33" s="388"/>
      <c r="I33" s="388"/>
      <c r="J33" s="388"/>
      <c r="K33" s="388"/>
      <c r="L33" s="388"/>
      <c r="M33" s="389"/>
    </row>
    <row r="34" spans="1:13" ht="15.75" x14ac:dyDescent="0.25">
      <c r="A34" s="478">
        <v>1</v>
      </c>
      <c r="B34" s="369" t="s">
        <v>17</v>
      </c>
      <c r="C34" s="265" t="s">
        <v>44</v>
      </c>
      <c r="D34" s="436">
        <v>7.02</v>
      </c>
      <c r="E34" s="386"/>
      <c r="F34" s="122"/>
      <c r="G34" s="122"/>
      <c r="H34" s="122"/>
      <c r="I34" s="386" t="s">
        <v>319</v>
      </c>
      <c r="J34" s="386"/>
      <c r="K34" s="382"/>
      <c r="L34" s="463">
        <v>7.02</v>
      </c>
      <c r="M34" s="386" t="s">
        <v>37</v>
      </c>
    </row>
    <row r="35" spans="1:13" ht="15.75" x14ac:dyDescent="0.25">
      <c r="A35" s="478"/>
      <c r="B35" s="377"/>
      <c r="C35" s="283" t="s">
        <v>321</v>
      </c>
      <c r="D35" s="436"/>
      <c r="E35" s="386"/>
      <c r="F35" s="258">
        <v>1.3</v>
      </c>
      <c r="G35" s="258">
        <v>5.72</v>
      </c>
      <c r="H35" s="125"/>
      <c r="I35" s="386"/>
      <c r="J35" s="386"/>
      <c r="K35" s="382"/>
      <c r="L35" s="463"/>
      <c r="M35" s="386"/>
    </row>
    <row r="36" spans="1:13" ht="15.75" x14ac:dyDescent="0.25">
      <c r="A36" s="478">
        <v>2</v>
      </c>
      <c r="B36" s="369" t="s">
        <v>18</v>
      </c>
      <c r="C36" s="265" t="s">
        <v>51</v>
      </c>
      <c r="D36" s="436">
        <v>8.15</v>
      </c>
      <c r="E36" s="386"/>
      <c r="F36" s="122"/>
      <c r="G36" s="122"/>
      <c r="H36" s="122"/>
      <c r="I36" s="386" t="s">
        <v>319</v>
      </c>
      <c r="J36" s="386"/>
      <c r="K36" s="382"/>
      <c r="L36" s="463">
        <v>8.15</v>
      </c>
      <c r="M36" s="386" t="s">
        <v>37</v>
      </c>
    </row>
    <row r="37" spans="1:13" ht="15.75" x14ac:dyDescent="0.25">
      <c r="A37" s="478"/>
      <c r="B37" s="377"/>
      <c r="C37" s="283" t="s">
        <v>274</v>
      </c>
      <c r="D37" s="436"/>
      <c r="E37" s="386"/>
      <c r="F37" s="258">
        <v>4.1500000000000004</v>
      </c>
      <c r="G37" s="258">
        <v>4</v>
      </c>
      <c r="H37" s="125"/>
      <c r="I37" s="386"/>
      <c r="J37" s="386"/>
      <c r="K37" s="382"/>
      <c r="L37" s="463"/>
      <c r="M37" s="386"/>
    </row>
    <row r="38" spans="1:13" ht="15.75" x14ac:dyDescent="0.25">
      <c r="A38" s="478">
        <v>3</v>
      </c>
      <c r="B38" s="380" t="s">
        <v>19</v>
      </c>
      <c r="C38" s="265" t="s">
        <v>245</v>
      </c>
      <c r="D38" s="436">
        <v>83.04</v>
      </c>
      <c r="E38" s="386"/>
      <c r="F38" s="122"/>
      <c r="G38" s="122"/>
      <c r="H38" s="122"/>
      <c r="I38" s="386" t="s">
        <v>319</v>
      </c>
      <c r="J38" s="386"/>
      <c r="K38" s="382"/>
      <c r="L38" s="463">
        <v>83.04</v>
      </c>
      <c r="M38" s="386" t="s">
        <v>37</v>
      </c>
    </row>
    <row r="39" spans="1:13" ht="15.75" x14ac:dyDescent="0.25">
      <c r="A39" s="478"/>
      <c r="B39" s="380"/>
      <c r="C39" s="253" t="s">
        <v>322</v>
      </c>
      <c r="D39" s="436"/>
      <c r="E39" s="386"/>
      <c r="F39" s="125">
        <v>43.92</v>
      </c>
      <c r="G39" s="125">
        <v>39.119999999999997</v>
      </c>
      <c r="H39" s="125"/>
      <c r="I39" s="386"/>
      <c r="J39" s="386"/>
      <c r="K39" s="382"/>
      <c r="L39" s="463"/>
      <c r="M39" s="386"/>
    </row>
    <row r="40" spans="1:13" ht="15.75" x14ac:dyDescent="0.25">
      <c r="A40" s="478">
        <v>4</v>
      </c>
      <c r="B40" s="380" t="s">
        <v>21</v>
      </c>
      <c r="C40" s="265" t="s">
        <v>39</v>
      </c>
      <c r="D40" s="436">
        <v>13.29</v>
      </c>
      <c r="E40" s="386"/>
      <c r="F40" s="122"/>
      <c r="G40" s="122"/>
      <c r="H40" s="122"/>
      <c r="I40" s="386" t="s">
        <v>319</v>
      </c>
      <c r="J40" s="386"/>
      <c r="K40" s="382"/>
      <c r="L40" s="463">
        <v>13.29</v>
      </c>
      <c r="M40" s="386" t="s">
        <v>37</v>
      </c>
    </row>
    <row r="41" spans="1:13" ht="15.75" x14ac:dyDescent="0.25">
      <c r="A41" s="478"/>
      <c r="B41" s="380"/>
      <c r="C41" s="253" t="s">
        <v>402</v>
      </c>
      <c r="D41" s="436"/>
      <c r="E41" s="386"/>
      <c r="F41" s="125">
        <v>6.8</v>
      </c>
      <c r="G41" s="258">
        <v>6.49</v>
      </c>
      <c r="H41" s="125"/>
      <c r="I41" s="386"/>
      <c r="J41" s="386"/>
      <c r="K41" s="382"/>
      <c r="L41" s="463"/>
      <c r="M41" s="386"/>
    </row>
    <row r="42" spans="1:13" ht="15.75" x14ac:dyDescent="0.25">
      <c r="A42" s="478">
        <v>5</v>
      </c>
      <c r="B42" s="380" t="s">
        <v>23</v>
      </c>
      <c r="C42" s="265" t="s">
        <v>40</v>
      </c>
      <c r="D42" s="436">
        <v>9.8000000000000007</v>
      </c>
      <c r="E42" s="386"/>
      <c r="F42" s="241"/>
      <c r="G42" s="241"/>
      <c r="H42" s="241"/>
      <c r="I42" s="386" t="s">
        <v>319</v>
      </c>
      <c r="J42" s="386"/>
      <c r="K42" s="382"/>
      <c r="L42" s="463">
        <v>9.8000000000000007</v>
      </c>
      <c r="M42" s="386" t="s">
        <v>37</v>
      </c>
    </row>
    <row r="43" spans="1:13" ht="15.75" x14ac:dyDescent="0.25">
      <c r="A43" s="478"/>
      <c r="B43" s="380"/>
      <c r="C43" s="253" t="s">
        <v>41</v>
      </c>
      <c r="D43" s="436"/>
      <c r="E43" s="386"/>
      <c r="F43" s="113">
        <v>4.8</v>
      </c>
      <c r="G43" s="113">
        <v>5</v>
      </c>
      <c r="H43" s="113"/>
      <c r="I43" s="386"/>
      <c r="J43" s="386"/>
      <c r="K43" s="382"/>
      <c r="L43" s="463"/>
      <c r="M43" s="386"/>
    </row>
    <row r="44" spans="1:13" ht="15.75" x14ac:dyDescent="0.25">
      <c r="A44" s="479">
        <v>6</v>
      </c>
      <c r="B44" s="369" t="s">
        <v>30</v>
      </c>
      <c r="C44" s="265" t="s">
        <v>270</v>
      </c>
      <c r="D44" s="461">
        <v>3.2149999999999999</v>
      </c>
      <c r="E44" s="122"/>
      <c r="F44" s="112"/>
      <c r="G44" s="112"/>
      <c r="H44" s="112"/>
      <c r="I44" s="386" t="s">
        <v>319</v>
      </c>
      <c r="J44" s="122"/>
      <c r="K44" s="256"/>
      <c r="L44" s="436">
        <v>3.2149999999999999</v>
      </c>
      <c r="M44" s="386" t="s">
        <v>37</v>
      </c>
    </row>
    <row r="45" spans="1:13" ht="15.75" x14ac:dyDescent="0.25">
      <c r="A45" s="480"/>
      <c r="B45" s="377"/>
      <c r="C45" s="253" t="s">
        <v>250</v>
      </c>
      <c r="D45" s="461"/>
      <c r="E45" s="125"/>
      <c r="F45" s="113"/>
      <c r="G45" s="113">
        <v>1.2150000000000001</v>
      </c>
      <c r="H45" s="113">
        <v>2</v>
      </c>
      <c r="I45" s="386"/>
      <c r="J45" s="125"/>
      <c r="K45" s="258"/>
      <c r="L45" s="436"/>
      <c r="M45" s="386"/>
    </row>
    <row r="46" spans="1:13" ht="15.75" x14ac:dyDescent="0.25">
      <c r="A46" s="13">
        <v>7</v>
      </c>
      <c r="B46" s="121" t="s">
        <v>34</v>
      </c>
      <c r="C46" s="118" t="s">
        <v>87</v>
      </c>
      <c r="D46" s="114">
        <v>4.8250000000000002</v>
      </c>
      <c r="E46" s="118"/>
      <c r="F46" s="114"/>
      <c r="G46" s="114">
        <v>4.83</v>
      </c>
      <c r="H46" s="114"/>
      <c r="I46" s="118" t="s">
        <v>319</v>
      </c>
      <c r="J46" s="118"/>
      <c r="K46" s="129"/>
      <c r="L46" s="114">
        <v>4.8250000000000002</v>
      </c>
      <c r="M46" s="118" t="s">
        <v>37</v>
      </c>
    </row>
    <row r="47" spans="1:13" ht="16.5" x14ac:dyDescent="0.25">
      <c r="A47" s="19"/>
      <c r="B47" s="346" t="s">
        <v>610</v>
      </c>
      <c r="C47" s="347"/>
      <c r="D47" s="348">
        <f t="shared" ref="D47:L47" si="1">SUM(D34:D46)</f>
        <v>129.34</v>
      </c>
      <c r="E47" s="347">
        <f t="shared" si="1"/>
        <v>0</v>
      </c>
      <c r="F47" s="349">
        <f t="shared" si="1"/>
        <v>60.97</v>
      </c>
      <c r="G47" s="350">
        <f t="shared" si="1"/>
        <v>66.375</v>
      </c>
      <c r="H47" s="350">
        <f t="shared" si="1"/>
        <v>2</v>
      </c>
      <c r="I47" s="347">
        <f t="shared" si="1"/>
        <v>0</v>
      </c>
      <c r="J47" s="347">
        <f t="shared" si="1"/>
        <v>0</v>
      </c>
      <c r="K47" s="348">
        <f t="shared" si="1"/>
        <v>0</v>
      </c>
      <c r="L47" s="347">
        <f t="shared" si="1"/>
        <v>129.34</v>
      </c>
      <c r="M47" s="23"/>
    </row>
    <row r="48" spans="1:13" ht="20.25" x14ac:dyDescent="0.25">
      <c r="A48" s="387" t="s">
        <v>43</v>
      </c>
      <c r="B48" s="476"/>
      <c r="C48" s="476"/>
      <c r="D48" s="476"/>
      <c r="E48" s="476"/>
      <c r="F48" s="476"/>
      <c r="G48" s="476"/>
      <c r="H48" s="476"/>
      <c r="I48" s="476"/>
      <c r="J48" s="476"/>
      <c r="K48" s="476"/>
      <c r="L48" s="476"/>
      <c r="M48" s="477"/>
    </row>
    <row r="49" spans="1:13" ht="15.75" x14ac:dyDescent="0.25">
      <c r="A49" s="473">
        <v>1</v>
      </c>
      <c r="B49" s="402" t="s">
        <v>17</v>
      </c>
      <c r="C49" s="265" t="s">
        <v>44</v>
      </c>
      <c r="D49" s="376">
        <v>2.8</v>
      </c>
      <c r="E49" s="385"/>
      <c r="F49" s="122"/>
      <c r="G49" s="122"/>
      <c r="H49" s="120"/>
      <c r="I49" s="386" t="s">
        <v>319</v>
      </c>
      <c r="J49" s="386"/>
      <c r="K49" s="382"/>
      <c r="L49" s="382">
        <v>2.8</v>
      </c>
      <c r="M49" s="385" t="s">
        <v>43</v>
      </c>
    </row>
    <row r="50" spans="1:13" ht="14.25" customHeight="1" x14ac:dyDescent="0.25">
      <c r="A50" s="474"/>
      <c r="B50" s="403"/>
      <c r="C50" s="253" t="s">
        <v>399</v>
      </c>
      <c r="D50" s="376"/>
      <c r="E50" s="385"/>
      <c r="F50" s="258">
        <v>1.4</v>
      </c>
      <c r="G50" s="258">
        <v>1.4</v>
      </c>
      <c r="H50" s="253"/>
      <c r="I50" s="386"/>
      <c r="J50" s="386"/>
      <c r="K50" s="382"/>
      <c r="L50" s="382"/>
      <c r="M50" s="385"/>
    </row>
    <row r="51" spans="1:13" ht="15.75" x14ac:dyDescent="0.25">
      <c r="A51" s="368">
        <v>2</v>
      </c>
      <c r="B51" s="402" t="s">
        <v>18</v>
      </c>
      <c r="C51" s="265" t="s">
        <v>38</v>
      </c>
      <c r="D51" s="376">
        <v>5.9</v>
      </c>
      <c r="E51" s="385"/>
      <c r="F51" s="122"/>
      <c r="G51" s="122"/>
      <c r="H51" s="120"/>
      <c r="I51" s="386" t="s">
        <v>319</v>
      </c>
      <c r="J51" s="386"/>
      <c r="K51" s="382"/>
      <c r="L51" s="382">
        <v>5.9</v>
      </c>
      <c r="M51" s="385" t="s">
        <v>43</v>
      </c>
    </row>
    <row r="52" spans="1:13" ht="17.25" customHeight="1" x14ac:dyDescent="0.25">
      <c r="A52" s="368"/>
      <c r="B52" s="403"/>
      <c r="C52" s="253" t="s">
        <v>265</v>
      </c>
      <c r="D52" s="376"/>
      <c r="E52" s="385"/>
      <c r="F52" s="258">
        <v>2.95</v>
      </c>
      <c r="G52" s="258">
        <v>2.95</v>
      </c>
      <c r="H52" s="253"/>
      <c r="I52" s="386"/>
      <c r="J52" s="386"/>
      <c r="K52" s="382"/>
      <c r="L52" s="382"/>
      <c r="M52" s="385"/>
    </row>
    <row r="53" spans="1:13" ht="15.75" x14ac:dyDescent="0.25">
      <c r="A53" s="473">
        <v>3</v>
      </c>
      <c r="B53" s="380" t="s">
        <v>19</v>
      </c>
      <c r="C53" s="265" t="s">
        <v>24</v>
      </c>
      <c r="D53" s="376">
        <v>7.11</v>
      </c>
      <c r="E53" s="395"/>
      <c r="F53" s="122"/>
      <c r="G53" s="122"/>
      <c r="H53" s="120"/>
      <c r="I53" s="386" t="s">
        <v>319</v>
      </c>
      <c r="J53" s="386"/>
      <c r="K53" s="382"/>
      <c r="L53" s="382">
        <v>7.11</v>
      </c>
      <c r="M53" s="385" t="s">
        <v>43</v>
      </c>
    </row>
    <row r="54" spans="1:13" ht="13.5" customHeight="1" x14ac:dyDescent="0.25">
      <c r="A54" s="474"/>
      <c r="B54" s="380"/>
      <c r="C54" s="253" t="s">
        <v>400</v>
      </c>
      <c r="D54" s="376"/>
      <c r="E54" s="385"/>
      <c r="F54" s="258">
        <v>3.55</v>
      </c>
      <c r="G54" s="258">
        <v>3.56</v>
      </c>
      <c r="H54" s="253"/>
      <c r="I54" s="386"/>
      <c r="J54" s="386"/>
      <c r="K54" s="382"/>
      <c r="L54" s="382"/>
      <c r="M54" s="385"/>
    </row>
    <row r="55" spans="1:13" ht="15.75" x14ac:dyDescent="0.25">
      <c r="A55" s="368">
        <v>4</v>
      </c>
      <c r="B55" s="380" t="s">
        <v>21</v>
      </c>
      <c r="C55" s="265" t="s">
        <v>62</v>
      </c>
      <c r="D55" s="376">
        <v>14</v>
      </c>
      <c r="E55" s="385"/>
      <c r="F55" s="122"/>
      <c r="G55" s="122"/>
      <c r="H55" s="120"/>
      <c r="I55" s="386" t="s">
        <v>319</v>
      </c>
      <c r="J55" s="386"/>
      <c r="K55" s="382"/>
      <c r="L55" s="382">
        <v>14</v>
      </c>
      <c r="M55" s="385" t="s">
        <v>43</v>
      </c>
    </row>
    <row r="56" spans="1:13" ht="12.75" customHeight="1" x14ac:dyDescent="0.25">
      <c r="A56" s="368"/>
      <c r="B56" s="380"/>
      <c r="C56" s="253" t="s">
        <v>401</v>
      </c>
      <c r="D56" s="376"/>
      <c r="E56" s="385"/>
      <c r="F56" s="258">
        <v>7</v>
      </c>
      <c r="G56" s="258">
        <v>7</v>
      </c>
      <c r="H56" s="253"/>
      <c r="I56" s="386"/>
      <c r="J56" s="386"/>
      <c r="K56" s="382"/>
      <c r="L56" s="382"/>
      <c r="M56" s="385"/>
    </row>
    <row r="57" spans="1:13" ht="15.75" x14ac:dyDescent="0.25">
      <c r="A57" s="473">
        <v>5</v>
      </c>
      <c r="B57" s="380" t="s">
        <v>23</v>
      </c>
      <c r="C57" s="265" t="s">
        <v>38</v>
      </c>
      <c r="D57" s="376">
        <v>4</v>
      </c>
      <c r="E57" s="385"/>
      <c r="F57" s="241"/>
      <c r="G57" s="241"/>
      <c r="H57" s="255"/>
      <c r="I57" s="386" t="s">
        <v>319</v>
      </c>
      <c r="J57" s="386"/>
      <c r="K57" s="382"/>
      <c r="L57" s="382">
        <v>4</v>
      </c>
      <c r="M57" s="385" t="s">
        <v>43</v>
      </c>
    </row>
    <row r="58" spans="1:13" ht="11.25" customHeight="1" x14ac:dyDescent="0.25">
      <c r="A58" s="474"/>
      <c r="B58" s="380"/>
      <c r="C58" s="253" t="s">
        <v>251</v>
      </c>
      <c r="D58" s="376"/>
      <c r="E58" s="394"/>
      <c r="F58" s="254">
        <v>2</v>
      </c>
      <c r="G58" s="254">
        <v>2</v>
      </c>
      <c r="H58" s="257"/>
      <c r="I58" s="386"/>
      <c r="J58" s="364"/>
      <c r="K58" s="360"/>
      <c r="L58" s="382"/>
      <c r="M58" s="385"/>
    </row>
    <row r="59" spans="1:13" ht="15.75" x14ac:dyDescent="0.25">
      <c r="A59" s="368">
        <v>6</v>
      </c>
      <c r="B59" s="402" t="s">
        <v>47</v>
      </c>
      <c r="C59" s="265" t="s">
        <v>53</v>
      </c>
      <c r="D59" s="378">
        <v>3.4</v>
      </c>
      <c r="E59" s="120"/>
      <c r="F59" s="241"/>
      <c r="G59" s="241"/>
      <c r="H59" s="255"/>
      <c r="I59" s="379" t="s">
        <v>589</v>
      </c>
      <c r="J59" s="122"/>
      <c r="K59" s="360"/>
      <c r="L59" s="376">
        <v>3.4</v>
      </c>
      <c r="M59" s="385" t="s">
        <v>43</v>
      </c>
    </row>
    <row r="60" spans="1:13" ht="15" customHeight="1" x14ac:dyDescent="0.25">
      <c r="A60" s="368"/>
      <c r="B60" s="403"/>
      <c r="C60" s="253" t="s">
        <v>328</v>
      </c>
      <c r="D60" s="378"/>
      <c r="E60" s="253"/>
      <c r="F60" s="113">
        <v>1.7</v>
      </c>
      <c r="G60" s="113">
        <v>1.7</v>
      </c>
      <c r="H60" s="257"/>
      <c r="I60" s="379"/>
      <c r="J60" s="125"/>
      <c r="K60" s="361"/>
      <c r="L60" s="376"/>
      <c r="M60" s="385"/>
    </row>
    <row r="61" spans="1:13" ht="20.25" customHeight="1" x14ac:dyDescent="0.25">
      <c r="A61" s="374">
        <v>7</v>
      </c>
      <c r="B61" s="372" t="s">
        <v>27</v>
      </c>
      <c r="C61" s="265" t="s">
        <v>405</v>
      </c>
      <c r="D61" s="378">
        <v>7.0000000000000007E-2</v>
      </c>
      <c r="E61" s="120"/>
      <c r="F61" s="241"/>
      <c r="G61" s="362">
        <v>7.0000000000000007E-2</v>
      </c>
      <c r="H61" s="255"/>
      <c r="I61" s="379" t="s">
        <v>319</v>
      </c>
      <c r="J61" s="122"/>
      <c r="K61" s="360"/>
      <c r="L61" s="376">
        <v>7.0000000000000007E-2</v>
      </c>
      <c r="M61" s="120" t="s">
        <v>43</v>
      </c>
    </row>
    <row r="62" spans="1:13" ht="14.25" customHeight="1" x14ac:dyDescent="0.25">
      <c r="A62" s="375"/>
      <c r="B62" s="373"/>
      <c r="C62" s="253" t="s">
        <v>406</v>
      </c>
      <c r="D62" s="378"/>
      <c r="E62" s="253"/>
      <c r="F62" s="113"/>
      <c r="G62" s="363"/>
      <c r="H62" s="257"/>
      <c r="I62" s="379"/>
      <c r="J62" s="125"/>
      <c r="K62" s="361"/>
      <c r="L62" s="376"/>
      <c r="M62" s="253"/>
    </row>
    <row r="63" spans="1:13" ht="15.75" x14ac:dyDescent="0.25">
      <c r="A63" s="127">
        <v>8</v>
      </c>
      <c r="B63" s="121" t="s">
        <v>34</v>
      </c>
      <c r="C63" s="106" t="s">
        <v>404</v>
      </c>
      <c r="D63" s="129">
        <v>0.61</v>
      </c>
      <c r="E63" s="106"/>
      <c r="F63" s="248"/>
      <c r="G63" s="248">
        <v>0.61</v>
      </c>
      <c r="H63" s="248"/>
      <c r="I63" s="118" t="s">
        <v>319</v>
      </c>
      <c r="J63" s="118"/>
      <c r="K63" s="129"/>
      <c r="L63" s="129">
        <v>0.61</v>
      </c>
      <c r="M63" s="106" t="s">
        <v>43</v>
      </c>
    </row>
    <row r="64" spans="1:13" ht="16.5" x14ac:dyDescent="0.25">
      <c r="A64" s="25"/>
      <c r="B64" s="311" t="s">
        <v>48</v>
      </c>
      <c r="C64" s="339"/>
      <c r="D64" s="339">
        <f t="shared" ref="D64:L64" si="2">SUM(D49:D63)</f>
        <v>37.89</v>
      </c>
      <c r="E64" s="339">
        <f t="shared" si="2"/>
        <v>0</v>
      </c>
      <c r="F64" s="314">
        <f t="shared" si="2"/>
        <v>18.599999999999998</v>
      </c>
      <c r="G64" s="339">
        <f t="shared" si="2"/>
        <v>19.29</v>
      </c>
      <c r="H64" s="339">
        <f t="shared" si="2"/>
        <v>0</v>
      </c>
      <c r="I64" s="339">
        <f t="shared" si="2"/>
        <v>0</v>
      </c>
      <c r="J64" s="339">
        <f t="shared" si="2"/>
        <v>0</v>
      </c>
      <c r="K64" s="339">
        <f t="shared" si="2"/>
        <v>0</v>
      </c>
      <c r="L64" s="339">
        <f t="shared" si="2"/>
        <v>37.89</v>
      </c>
      <c r="M64" s="23"/>
    </row>
    <row r="65" spans="1:13" ht="18.75" x14ac:dyDescent="0.25">
      <c r="A65" s="387" t="s">
        <v>246</v>
      </c>
      <c r="B65" s="388"/>
      <c r="C65" s="388"/>
      <c r="D65" s="388"/>
      <c r="E65" s="388"/>
      <c r="F65" s="388"/>
      <c r="G65" s="388"/>
      <c r="H65" s="388"/>
      <c r="I65" s="388"/>
      <c r="J65" s="388"/>
      <c r="K65" s="388"/>
      <c r="L65" s="388"/>
      <c r="M65" s="389"/>
    </row>
    <row r="66" spans="1:13" ht="15.75" x14ac:dyDescent="0.25">
      <c r="A66" s="368">
        <v>1</v>
      </c>
      <c r="B66" s="402" t="s">
        <v>17</v>
      </c>
      <c r="C66" s="265" t="s">
        <v>51</v>
      </c>
      <c r="D66" s="376">
        <v>26.3</v>
      </c>
      <c r="E66" s="120"/>
      <c r="F66" s="290"/>
      <c r="G66" s="290"/>
      <c r="H66" s="120"/>
      <c r="I66" s="386" t="s">
        <v>319</v>
      </c>
      <c r="J66" s="386"/>
      <c r="K66" s="475"/>
      <c r="L66" s="386">
        <v>26.3</v>
      </c>
      <c r="M66" s="412" t="s">
        <v>246</v>
      </c>
    </row>
    <row r="67" spans="1:13" ht="15.75" x14ac:dyDescent="0.25">
      <c r="A67" s="368"/>
      <c r="B67" s="403"/>
      <c r="C67" s="253" t="s">
        <v>427</v>
      </c>
      <c r="D67" s="376"/>
      <c r="E67" s="253"/>
      <c r="F67" s="291">
        <v>7.8</v>
      </c>
      <c r="G67" s="291">
        <v>18.5</v>
      </c>
      <c r="H67" s="271"/>
      <c r="I67" s="386"/>
      <c r="J67" s="386"/>
      <c r="K67" s="475"/>
      <c r="L67" s="386"/>
      <c r="M67" s="412"/>
    </row>
    <row r="68" spans="1:13" ht="15.75" x14ac:dyDescent="0.25">
      <c r="A68" s="368">
        <v>2</v>
      </c>
      <c r="B68" s="402" t="s">
        <v>18</v>
      </c>
      <c r="C68" s="265" t="s">
        <v>38</v>
      </c>
      <c r="D68" s="376">
        <v>7.1</v>
      </c>
      <c r="E68" s="120"/>
      <c r="F68" s="120"/>
      <c r="G68" s="120"/>
      <c r="H68" s="120"/>
      <c r="I68" s="386" t="s">
        <v>319</v>
      </c>
      <c r="J68" s="386"/>
      <c r="K68" s="382"/>
      <c r="L68" s="382">
        <v>7.1</v>
      </c>
      <c r="M68" s="412" t="s">
        <v>246</v>
      </c>
    </row>
    <row r="69" spans="1:13" ht="15.75" x14ac:dyDescent="0.25">
      <c r="A69" s="368"/>
      <c r="B69" s="403"/>
      <c r="C69" s="253" t="s">
        <v>430</v>
      </c>
      <c r="D69" s="376"/>
      <c r="E69" s="253"/>
      <c r="F69" s="232">
        <v>3</v>
      </c>
      <c r="G69" s="232">
        <v>4.0999999999999996</v>
      </c>
      <c r="H69" s="271"/>
      <c r="I69" s="386"/>
      <c r="J69" s="386"/>
      <c r="K69" s="382"/>
      <c r="L69" s="382"/>
      <c r="M69" s="412"/>
    </row>
    <row r="70" spans="1:13" ht="15.75" x14ac:dyDescent="0.25">
      <c r="A70" s="368">
        <v>3</v>
      </c>
      <c r="B70" s="380" t="s">
        <v>19</v>
      </c>
      <c r="C70" s="265" t="s">
        <v>88</v>
      </c>
      <c r="D70" s="376">
        <v>175</v>
      </c>
      <c r="E70" s="120"/>
      <c r="F70" s="120"/>
      <c r="G70" s="120"/>
      <c r="H70" s="120"/>
      <c r="I70" s="386" t="s">
        <v>319</v>
      </c>
      <c r="J70" s="386"/>
      <c r="K70" s="382"/>
      <c r="L70" s="382">
        <v>175</v>
      </c>
      <c r="M70" s="412" t="s">
        <v>246</v>
      </c>
    </row>
    <row r="71" spans="1:13" ht="15.75" x14ac:dyDescent="0.25">
      <c r="A71" s="368"/>
      <c r="B71" s="380"/>
      <c r="C71" s="253" t="s">
        <v>428</v>
      </c>
      <c r="D71" s="376"/>
      <c r="E71" s="253"/>
      <c r="F71" s="232">
        <v>54</v>
      </c>
      <c r="G71" s="232">
        <v>121</v>
      </c>
      <c r="H71" s="271"/>
      <c r="I71" s="386"/>
      <c r="J71" s="386"/>
      <c r="K71" s="382"/>
      <c r="L71" s="382"/>
      <c r="M71" s="412"/>
    </row>
    <row r="72" spans="1:13" ht="15.75" x14ac:dyDescent="0.25">
      <c r="A72" s="368">
        <v>4</v>
      </c>
      <c r="B72" s="380" t="s">
        <v>50</v>
      </c>
      <c r="C72" s="265" t="s">
        <v>62</v>
      </c>
      <c r="D72" s="376">
        <v>4.3</v>
      </c>
      <c r="E72" s="120"/>
      <c r="F72" s="120"/>
      <c r="G72" s="120"/>
      <c r="H72" s="120"/>
      <c r="I72" s="386" t="s">
        <v>589</v>
      </c>
      <c r="J72" s="386"/>
      <c r="K72" s="382"/>
      <c r="L72" s="382">
        <v>4.3</v>
      </c>
      <c r="M72" s="412" t="s">
        <v>246</v>
      </c>
    </row>
    <row r="73" spans="1:13" ht="15.75" x14ac:dyDescent="0.25">
      <c r="A73" s="368"/>
      <c r="B73" s="380"/>
      <c r="C73" s="253" t="s">
        <v>228</v>
      </c>
      <c r="D73" s="376"/>
      <c r="E73" s="253"/>
      <c r="F73" s="232">
        <v>1.8</v>
      </c>
      <c r="G73" s="232">
        <v>2.5</v>
      </c>
      <c r="H73" s="253"/>
      <c r="I73" s="386"/>
      <c r="J73" s="386"/>
      <c r="K73" s="382"/>
      <c r="L73" s="382"/>
      <c r="M73" s="412"/>
    </row>
    <row r="74" spans="1:13" ht="15.75" x14ac:dyDescent="0.25">
      <c r="A74" s="368">
        <v>5</v>
      </c>
      <c r="B74" s="380" t="s">
        <v>21</v>
      </c>
      <c r="C74" s="265" t="s">
        <v>24</v>
      </c>
      <c r="D74" s="376">
        <v>23.1</v>
      </c>
      <c r="E74" s="120"/>
      <c r="F74" s="120"/>
      <c r="G74" s="120"/>
      <c r="H74" s="120"/>
      <c r="I74" s="386" t="s">
        <v>319</v>
      </c>
      <c r="J74" s="386"/>
      <c r="K74" s="382"/>
      <c r="L74" s="382">
        <v>23.1</v>
      </c>
      <c r="M74" s="412" t="s">
        <v>246</v>
      </c>
    </row>
    <row r="75" spans="1:13" ht="15.75" x14ac:dyDescent="0.25">
      <c r="A75" s="368"/>
      <c r="B75" s="380"/>
      <c r="C75" s="253" t="s">
        <v>418</v>
      </c>
      <c r="D75" s="376"/>
      <c r="E75" s="253"/>
      <c r="F75" s="232">
        <v>4.2</v>
      </c>
      <c r="G75" s="232">
        <v>18.899999999999999</v>
      </c>
      <c r="H75" s="253"/>
      <c r="I75" s="386"/>
      <c r="J75" s="386"/>
      <c r="K75" s="382"/>
      <c r="L75" s="382"/>
      <c r="M75" s="412"/>
    </row>
    <row r="76" spans="1:13" ht="15.75" x14ac:dyDescent="0.25">
      <c r="A76" s="368">
        <v>6</v>
      </c>
      <c r="B76" s="380" t="s">
        <v>23</v>
      </c>
      <c r="C76" s="265" t="s">
        <v>51</v>
      </c>
      <c r="D76" s="376">
        <v>10.4</v>
      </c>
      <c r="E76" s="120"/>
      <c r="F76" s="270"/>
      <c r="G76" s="270"/>
      <c r="H76" s="255"/>
      <c r="I76" s="386" t="s">
        <v>589</v>
      </c>
      <c r="J76" s="386"/>
      <c r="K76" s="382"/>
      <c r="L76" s="382">
        <v>10.4</v>
      </c>
      <c r="M76" s="412" t="s">
        <v>246</v>
      </c>
    </row>
    <row r="77" spans="1:13" ht="15.75" x14ac:dyDescent="0.25">
      <c r="A77" s="368"/>
      <c r="B77" s="380"/>
      <c r="C77" s="253" t="s">
        <v>52</v>
      </c>
      <c r="D77" s="376"/>
      <c r="E77" s="279"/>
      <c r="F77" s="276">
        <v>5.8</v>
      </c>
      <c r="G77" s="276">
        <v>4.5999999999999996</v>
      </c>
      <c r="H77" s="252"/>
      <c r="I77" s="386"/>
      <c r="J77" s="364"/>
      <c r="K77" s="360"/>
      <c r="L77" s="382"/>
      <c r="M77" s="412"/>
    </row>
    <row r="78" spans="1:13" ht="15.75" x14ac:dyDescent="0.25">
      <c r="A78" s="368">
        <v>7</v>
      </c>
      <c r="B78" s="380" t="s">
        <v>26</v>
      </c>
      <c r="C78" s="265" t="s">
        <v>405</v>
      </c>
      <c r="D78" s="378">
        <v>0.6</v>
      </c>
      <c r="E78" s="120"/>
      <c r="F78" s="270"/>
      <c r="G78" s="270"/>
      <c r="H78" s="255"/>
      <c r="I78" s="386" t="s">
        <v>589</v>
      </c>
      <c r="J78" s="122"/>
      <c r="K78" s="256"/>
      <c r="L78" s="360">
        <v>0.6</v>
      </c>
      <c r="M78" s="412" t="s">
        <v>246</v>
      </c>
    </row>
    <row r="79" spans="1:13" ht="12" customHeight="1" x14ac:dyDescent="0.25">
      <c r="A79" s="368"/>
      <c r="B79" s="380"/>
      <c r="C79" s="253" t="s">
        <v>45</v>
      </c>
      <c r="D79" s="378"/>
      <c r="E79" s="253"/>
      <c r="F79" s="257">
        <v>0.6</v>
      </c>
      <c r="G79" s="257"/>
      <c r="H79" s="257"/>
      <c r="I79" s="386"/>
      <c r="J79" s="125"/>
      <c r="K79" s="258"/>
      <c r="L79" s="361"/>
      <c r="M79" s="412"/>
    </row>
    <row r="80" spans="1:13" ht="15.75" x14ac:dyDescent="0.25">
      <c r="A80" s="368">
        <v>8</v>
      </c>
      <c r="B80" s="402" t="s">
        <v>30</v>
      </c>
      <c r="C80" s="265" t="s">
        <v>429</v>
      </c>
      <c r="D80" s="378">
        <v>18.5</v>
      </c>
      <c r="E80" s="120"/>
      <c r="F80" s="270"/>
      <c r="G80" s="270"/>
      <c r="H80" s="255"/>
      <c r="I80" s="386" t="s">
        <v>319</v>
      </c>
      <c r="J80" s="122"/>
      <c r="K80" s="256"/>
      <c r="L80" s="376">
        <v>18.5</v>
      </c>
      <c r="M80" s="412" t="s">
        <v>246</v>
      </c>
    </row>
    <row r="81" spans="1:13" ht="15.75" x14ac:dyDescent="0.25">
      <c r="A81" s="368"/>
      <c r="B81" s="403"/>
      <c r="C81" s="253" t="s">
        <v>425</v>
      </c>
      <c r="D81" s="378"/>
      <c r="E81" s="253"/>
      <c r="F81" s="257">
        <v>9.6</v>
      </c>
      <c r="G81" s="257">
        <v>8.9</v>
      </c>
      <c r="H81" s="257"/>
      <c r="I81" s="386"/>
      <c r="J81" s="125"/>
      <c r="K81" s="258"/>
      <c r="L81" s="376"/>
      <c r="M81" s="412"/>
    </row>
    <row r="82" spans="1:13" ht="15.75" x14ac:dyDescent="0.25">
      <c r="A82" s="374">
        <v>9</v>
      </c>
      <c r="B82" s="392" t="s">
        <v>27</v>
      </c>
      <c r="C82" s="265" t="s">
        <v>405</v>
      </c>
      <c r="D82" s="378">
        <v>2.2000000000000002</v>
      </c>
      <c r="E82" s="120"/>
      <c r="F82" s="270"/>
      <c r="G82" s="270"/>
      <c r="H82" s="255"/>
      <c r="I82" s="386" t="s">
        <v>589</v>
      </c>
      <c r="J82" s="122"/>
      <c r="K82" s="256"/>
      <c r="L82" s="376">
        <v>2.2000000000000002</v>
      </c>
      <c r="M82" s="412" t="s">
        <v>246</v>
      </c>
    </row>
    <row r="83" spans="1:13" ht="12.75" customHeight="1" x14ac:dyDescent="0.25">
      <c r="A83" s="375"/>
      <c r="B83" s="393"/>
      <c r="C83" s="253" t="s">
        <v>431</v>
      </c>
      <c r="D83" s="378"/>
      <c r="E83" s="253"/>
      <c r="F83" s="257">
        <v>2.2000000000000002</v>
      </c>
      <c r="G83" s="257"/>
      <c r="H83" s="257"/>
      <c r="I83" s="386"/>
      <c r="J83" s="125"/>
      <c r="K83" s="258"/>
      <c r="L83" s="376"/>
      <c r="M83" s="412"/>
    </row>
    <row r="84" spans="1:13" ht="61.5" customHeight="1" x14ac:dyDescent="0.25">
      <c r="A84" s="127">
        <v>10</v>
      </c>
      <c r="B84" s="66" t="s">
        <v>32</v>
      </c>
      <c r="C84" s="125" t="s">
        <v>267</v>
      </c>
      <c r="D84" s="129">
        <v>4.5</v>
      </c>
      <c r="E84" s="125"/>
      <c r="F84" s="114"/>
      <c r="G84" s="114">
        <v>4.5</v>
      </c>
      <c r="H84" s="114"/>
      <c r="I84" s="118" t="s">
        <v>606</v>
      </c>
      <c r="J84" s="125"/>
      <c r="K84" s="258"/>
      <c r="L84" s="129">
        <v>4.5</v>
      </c>
      <c r="M84" s="17" t="s">
        <v>257</v>
      </c>
    </row>
    <row r="85" spans="1:13" ht="29.25" customHeight="1" x14ac:dyDescent="0.25">
      <c r="A85" s="127">
        <v>11</v>
      </c>
      <c r="B85" s="121" t="s">
        <v>355</v>
      </c>
      <c r="C85" s="106" t="s">
        <v>432</v>
      </c>
      <c r="D85" s="129">
        <v>47.5</v>
      </c>
      <c r="E85" s="106"/>
      <c r="F85" s="248"/>
      <c r="G85" s="248">
        <v>47.5</v>
      </c>
      <c r="H85" s="248"/>
      <c r="I85" s="106" t="s">
        <v>319</v>
      </c>
      <c r="J85" s="106"/>
      <c r="K85" s="273"/>
      <c r="L85" s="273">
        <v>47.5</v>
      </c>
      <c r="M85" s="18" t="s">
        <v>246</v>
      </c>
    </row>
    <row r="86" spans="1:13" ht="16.5" x14ac:dyDescent="0.25">
      <c r="A86" s="25"/>
      <c r="B86" s="311" t="s">
        <v>253</v>
      </c>
      <c r="C86" s="339"/>
      <c r="D86" s="314">
        <f t="shared" ref="D86:L86" si="3">SUM(D66:D85)</f>
        <v>319.5</v>
      </c>
      <c r="E86" s="339">
        <f t="shared" si="3"/>
        <v>0</v>
      </c>
      <c r="F86" s="314">
        <f t="shared" si="3"/>
        <v>88.999999999999986</v>
      </c>
      <c r="G86" s="314">
        <f t="shared" si="3"/>
        <v>230.5</v>
      </c>
      <c r="H86" s="339">
        <f t="shared" si="3"/>
        <v>0</v>
      </c>
      <c r="I86" s="339">
        <f t="shared" si="3"/>
        <v>0</v>
      </c>
      <c r="J86" s="339">
        <f t="shared" si="3"/>
        <v>0</v>
      </c>
      <c r="K86" s="339">
        <f t="shared" si="3"/>
        <v>0</v>
      </c>
      <c r="L86" s="314">
        <f t="shared" si="3"/>
        <v>319.5</v>
      </c>
      <c r="M86" s="23"/>
    </row>
    <row r="87" spans="1:13" ht="18.75" x14ac:dyDescent="0.25">
      <c r="A87" s="387" t="s">
        <v>254</v>
      </c>
      <c r="B87" s="388"/>
      <c r="C87" s="388"/>
      <c r="D87" s="388"/>
      <c r="E87" s="388"/>
      <c r="F87" s="388"/>
      <c r="G87" s="388"/>
      <c r="H87" s="388"/>
      <c r="I87" s="388"/>
      <c r="J87" s="388"/>
      <c r="K87" s="388"/>
      <c r="L87" s="388"/>
      <c r="M87" s="389"/>
    </row>
    <row r="88" spans="1:13" ht="15.75" x14ac:dyDescent="0.25">
      <c r="A88" s="368">
        <v>1</v>
      </c>
      <c r="B88" s="369" t="s">
        <v>17</v>
      </c>
      <c r="C88" s="265" t="s">
        <v>40</v>
      </c>
      <c r="D88" s="376">
        <v>14.6</v>
      </c>
      <c r="E88" s="385"/>
      <c r="F88" s="120"/>
      <c r="G88" s="120"/>
      <c r="H88" s="120"/>
      <c r="I88" s="386" t="s">
        <v>319</v>
      </c>
      <c r="J88" s="386"/>
      <c r="K88" s="382"/>
      <c r="L88" s="382">
        <v>14.6</v>
      </c>
      <c r="M88" s="371" t="s">
        <v>256</v>
      </c>
    </row>
    <row r="89" spans="1:13" ht="15.75" x14ac:dyDescent="0.25">
      <c r="A89" s="368"/>
      <c r="B89" s="377"/>
      <c r="C89" s="253" t="s">
        <v>536</v>
      </c>
      <c r="D89" s="376"/>
      <c r="E89" s="385"/>
      <c r="F89" s="232">
        <v>6</v>
      </c>
      <c r="G89" s="232">
        <v>8.6</v>
      </c>
      <c r="H89" s="253"/>
      <c r="I89" s="386"/>
      <c r="J89" s="386"/>
      <c r="K89" s="382"/>
      <c r="L89" s="382"/>
      <c r="M89" s="371"/>
    </row>
    <row r="90" spans="1:13" ht="15.75" x14ac:dyDescent="0.25">
      <c r="A90" s="368">
        <v>2</v>
      </c>
      <c r="B90" s="369" t="s">
        <v>18</v>
      </c>
      <c r="C90" s="265" t="s">
        <v>46</v>
      </c>
      <c r="D90" s="376">
        <v>4.3</v>
      </c>
      <c r="E90" s="385"/>
      <c r="F90" s="120"/>
      <c r="G90" s="120"/>
      <c r="H90" s="120"/>
      <c r="I90" s="386" t="s">
        <v>319</v>
      </c>
      <c r="J90" s="386"/>
      <c r="K90" s="382"/>
      <c r="L90" s="382">
        <v>4.3</v>
      </c>
      <c r="M90" s="371" t="s">
        <v>256</v>
      </c>
    </row>
    <row r="91" spans="1:13" ht="15.75" x14ac:dyDescent="0.25">
      <c r="A91" s="368"/>
      <c r="B91" s="377"/>
      <c r="C91" s="253" t="s">
        <v>537</v>
      </c>
      <c r="D91" s="376"/>
      <c r="E91" s="385"/>
      <c r="F91" s="232">
        <v>2.1</v>
      </c>
      <c r="G91" s="232">
        <v>2.2000000000000002</v>
      </c>
      <c r="H91" s="253"/>
      <c r="I91" s="386"/>
      <c r="J91" s="386"/>
      <c r="K91" s="382"/>
      <c r="L91" s="382"/>
      <c r="M91" s="371"/>
    </row>
    <row r="92" spans="1:13" ht="15.75" x14ac:dyDescent="0.25">
      <c r="A92" s="368">
        <v>3</v>
      </c>
      <c r="B92" s="380" t="s">
        <v>19</v>
      </c>
      <c r="C92" s="265" t="s">
        <v>56</v>
      </c>
      <c r="D92" s="376">
        <v>43.6</v>
      </c>
      <c r="E92" s="385"/>
      <c r="F92" s="120"/>
      <c r="G92" s="120"/>
      <c r="H92" s="120"/>
      <c r="I92" s="386" t="s">
        <v>319</v>
      </c>
      <c r="J92" s="386"/>
      <c r="K92" s="382"/>
      <c r="L92" s="382">
        <v>43.6</v>
      </c>
      <c r="M92" s="371" t="s">
        <v>256</v>
      </c>
    </row>
    <row r="93" spans="1:13" ht="15.75" x14ac:dyDescent="0.25">
      <c r="A93" s="368"/>
      <c r="B93" s="380"/>
      <c r="C93" s="253" t="s">
        <v>538</v>
      </c>
      <c r="D93" s="376"/>
      <c r="E93" s="385"/>
      <c r="F93" s="232">
        <v>23.6</v>
      </c>
      <c r="G93" s="232">
        <v>20</v>
      </c>
      <c r="H93" s="253"/>
      <c r="I93" s="386"/>
      <c r="J93" s="386"/>
      <c r="K93" s="382"/>
      <c r="L93" s="382"/>
      <c r="M93" s="371"/>
    </row>
    <row r="94" spans="1:13" ht="15.75" x14ac:dyDescent="0.25">
      <c r="A94" s="368">
        <v>4</v>
      </c>
      <c r="B94" s="380" t="s">
        <v>23</v>
      </c>
      <c r="C94" s="265" t="s">
        <v>49</v>
      </c>
      <c r="D94" s="376">
        <v>3.2</v>
      </c>
      <c r="E94" s="385"/>
      <c r="F94" s="270"/>
      <c r="G94" s="270"/>
      <c r="H94" s="255"/>
      <c r="I94" s="386" t="s">
        <v>319</v>
      </c>
      <c r="J94" s="386"/>
      <c r="K94" s="382"/>
      <c r="L94" s="382">
        <v>3.2</v>
      </c>
      <c r="M94" s="371" t="s">
        <v>256</v>
      </c>
    </row>
    <row r="95" spans="1:13" ht="15.75" x14ac:dyDescent="0.25">
      <c r="A95" s="368"/>
      <c r="B95" s="380"/>
      <c r="C95" s="253" t="s">
        <v>63</v>
      </c>
      <c r="D95" s="376"/>
      <c r="E95" s="385"/>
      <c r="F95" s="232">
        <v>1.6</v>
      </c>
      <c r="G95" s="232">
        <v>1.6</v>
      </c>
      <c r="H95" s="257"/>
      <c r="I95" s="386"/>
      <c r="J95" s="386"/>
      <c r="K95" s="382"/>
      <c r="L95" s="382"/>
      <c r="M95" s="371"/>
    </row>
    <row r="96" spans="1:13" ht="15.75" x14ac:dyDescent="0.25">
      <c r="A96" s="368">
        <v>5</v>
      </c>
      <c r="B96" s="380" t="s">
        <v>26</v>
      </c>
      <c r="C96" s="265" t="s">
        <v>540</v>
      </c>
      <c r="D96" s="378">
        <v>1.5</v>
      </c>
      <c r="E96" s="250"/>
      <c r="F96" s="255"/>
      <c r="G96" s="270"/>
      <c r="H96" s="255"/>
      <c r="I96" s="381" t="s">
        <v>319</v>
      </c>
      <c r="J96" s="122"/>
      <c r="K96" s="251"/>
      <c r="L96" s="360">
        <v>1.5</v>
      </c>
      <c r="M96" s="371" t="s">
        <v>256</v>
      </c>
    </row>
    <row r="97" spans="1:13" ht="15.75" x14ac:dyDescent="0.25">
      <c r="A97" s="368"/>
      <c r="B97" s="380"/>
      <c r="C97" s="253" t="s">
        <v>70</v>
      </c>
      <c r="D97" s="378"/>
      <c r="E97" s="274"/>
      <c r="F97" s="257"/>
      <c r="G97" s="232">
        <v>1.5</v>
      </c>
      <c r="H97" s="257"/>
      <c r="I97" s="381"/>
      <c r="J97" s="125"/>
      <c r="K97" s="260"/>
      <c r="L97" s="361"/>
      <c r="M97" s="371"/>
    </row>
    <row r="98" spans="1:13" ht="15.75" x14ac:dyDescent="0.25">
      <c r="A98" s="374">
        <v>6</v>
      </c>
      <c r="B98" s="372" t="s">
        <v>21</v>
      </c>
      <c r="C98" s="272" t="s">
        <v>62</v>
      </c>
      <c r="D98" s="471">
        <v>2.5</v>
      </c>
      <c r="E98" s="94"/>
      <c r="F98" s="252"/>
      <c r="G98" s="276"/>
      <c r="H98" s="85"/>
      <c r="I98" s="364" t="s">
        <v>319</v>
      </c>
      <c r="J98" s="86"/>
      <c r="K98" s="95"/>
      <c r="L98" s="382">
        <v>2.5</v>
      </c>
      <c r="M98" s="366" t="s">
        <v>256</v>
      </c>
    </row>
    <row r="99" spans="1:13" ht="15.75" x14ac:dyDescent="0.25">
      <c r="A99" s="375"/>
      <c r="B99" s="373"/>
      <c r="C99" s="279" t="s">
        <v>70</v>
      </c>
      <c r="D99" s="472"/>
      <c r="E99" s="94"/>
      <c r="F99" s="252">
        <v>0.9</v>
      </c>
      <c r="G99" s="276">
        <v>1.6</v>
      </c>
      <c r="H99" s="85"/>
      <c r="I99" s="365"/>
      <c r="J99" s="86"/>
      <c r="K99" s="95"/>
      <c r="L99" s="382"/>
      <c r="M99" s="367"/>
    </row>
    <row r="100" spans="1:13" ht="15.75" x14ac:dyDescent="0.25">
      <c r="A100" s="368">
        <v>7</v>
      </c>
      <c r="B100" s="380" t="s">
        <v>27</v>
      </c>
      <c r="C100" s="265" t="s">
        <v>38</v>
      </c>
      <c r="D100" s="378">
        <v>1.1000000000000001</v>
      </c>
      <c r="E100" s="120"/>
      <c r="F100" s="255"/>
      <c r="G100" s="270"/>
      <c r="H100" s="255"/>
      <c r="I100" s="379" t="s">
        <v>319</v>
      </c>
      <c r="J100" s="122"/>
      <c r="K100" s="256"/>
      <c r="L100" s="376">
        <v>1.1000000000000001</v>
      </c>
      <c r="M100" s="371" t="s">
        <v>256</v>
      </c>
    </row>
    <row r="101" spans="1:13" ht="15.75" x14ac:dyDescent="0.25">
      <c r="A101" s="368"/>
      <c r="B101" s="380"/>
      <c r="C101" s="253" t="s">
        <v>541</v>
      </c>
      <c r="D101" s="378"/>
      <c r="E101" s="253"/>
      <c r="F101" s="257">
        <v>0.6</v>
      </c>
      <c r="G101" s="232">
        <v>0.5</v>
      </c>
      <c r="H101" s="257"/>
      <c r="I101" s="379"/>
      <c r="J101" s="125"/>
      <c r="K101" s="258"/>
      <c r="L101" s="376"/>
      <c r="M101" s="371"/>
    </row>
    <row r="102" spans="1:13" ht="15.75" x14ac:dyDescent="0.25">
      <c r="A102" s="368">
        <v>8</v>
      </c>
      <c r="B102" s="369" t="s">
        <v>30</v>
      </c>
      <c r="C102" s="265" t="s">
        <v>327</v>
      </c>
      <c r="D102" s="378">
        <v>4.0999999999999996</v>
      </c>
      <c r="E102" s="120"/>
      <c r="F102" s="255"/>
      <c r="G102" s="270"/>
      <c r="H102" s="255"/>
      <c r="I102" s="379" t="s">
        <v>319</v>
      </c>
      <c r="J102" s="122"/>
      <c r="K102" s="256"/>
      <c r="L102" s="376">
        <v>4.0999999999999996</v>
      </c>
      <c r="M102" s="371" t="s">
        <v>256</v>
      </c>
    </row>
    <row r="103" spans="1:13" ht="15.75" x14ac:dyDescent="0.25">
      <c r="A103" s="368"/>
      <c r="B103" s="377"/>
      <c r="C103" s="253" t="s">
        <v>440</v>
      </c>
      <c r="D103" s="378"/>
      <c r="E103" s="253"/>
      <c r="F103" s="257"/>
      <c r="G103" s="257">
        <v>4.0999999999999996</v>
      </c>
      <c r="H103" s="257"/>
      <c r="I103" s="379"/>
      <c r="J103" s="125"/>
      <c r="K103" s="258"/>
      <c r="L103" s="376"/>
      <c r="M103" s="371"/>
    </row>
    <row r="104" spans="1:13" ht="15.75" x14ac:dyDescent="0.25">
      <c r="A104" s="368">
        <v>9</v>
      </c>
      <c r="B104" s="369" t="s">
        <v>57</v>
      </c>
      <c r="C104" s="265" t="s">
        <v>51</v>
      </c>
      <c r="D104" s="256"/>
      <c r="E104" s="282"/>
      <c r="F104" s="255"/>
      <c r="G104" s="255"/>
      <c r="H104" s="255"/>
      <c r="I104" s="122"/>
      <c r="J104" s="122"/>
      <c r="K104" s="256"/>
      <c r="L104" s="256"/>
      <c r="M104" s="371" t="s">
        <v>256</v>
      </c>
    </row>
    <row r="105" spans="1:13" ht="15.75" x14ac:dyDescent="0.25">
      <c r="A105" s="368"/>
      <c r="B105" s="370"/>
      <c r="C105" s="283" t="s">
        <v>539</v>
      </c>
      <c r="D105" s="284">
        <v>5.3</v>
      </c>
      <c r="E105" s="253"/>
      <c r="F105" s="257">
        <v>2.6</v>
      </c>
      <c r="G105" s="257">
        <v>2.7</v>
      </c>
      <c r="H105" s="257"/>
      <c r="I105" s="285" t="s">
        <v>319</v>
      </c>
      <c r="J105" s="125"/>
      <c r="K105" s="258"/>
      <c r="L105" s="286">
        <v>5.3</v>
      </c>
      <c r="M105" s="371"/>
    </row>
    <row r="106" spans="1:13" ht="60" x14ac:dyDescent="0.25">
      <c r="A106" s="127">
        <v>10</v>
      </c>
      <c r="B106" s="66" t="s">
        <v>32</v>
      </c>
      <c r="C106" s="118" t="s">
        <v>267</v>
      </c>
      <c r="D106" s="129">
        <v>8.1999999999999993</v>
      </c>
      <c r="E106" s="118"/>
      <c r="F106" s="114"/>
      <c r="G106" s="114">
        <v>8.1999999999999993</v>
      </c>
      <c r="H106" s="16"/>
      <c r="I106" s="118" t="s">
        <v>319</v>
      </c>
      <c r="J106" s="17"/>
      <c r="K106" s="15"/>
      <c r="L106" s="129">
        <v>8.1999999999999993</v>
      </c>
      <c r="M106" s="17" t="s">
        <v>256</v>
      </c>
    </row>
    <row r="107" spans="1:13" ht="30.75" customHeight="1" x14ac:dyDescent="0.25">
      <c r="A107" s="127">
        <v>11</v>
      </c>
      <c r="B107" s="121" t="s">
        <v>34</v>
      </c>
      <c r="C107" s="118" t="s">
        <v>456</v>
      </c>
      <c r="D107" s="129">
        <v>7.6</v>
      </c>
      <c r="E107" s="118"/>
      <c r="F107" s="114"/>
      <c r="G107" s="114">
        <v>7.6</v>
      </c>
      <c r="H107" s="248"/>
      <c r="I107" s="118" t="s">
        <v>319</v>
      </c>
      <c r="J107" s="118"/>
      <c r="K107" s="129"/>
      <c r="L107" s="129">
        <v>7.6</v>
      </c>
      <c r="M107" s="17" t="s">
        <v>256</v>
      </c>
    </row>
    <row r="108" spans="1:13" ht="16.5" x14ac:dyDescent="0.25">
      <c r="A108" s="25"/>
      <c r="B108" s="311" t="s">
        <v>255</v>
      </c>
      <c r="C108" s="339"/>
      <c r="D108" s="340">
        <f t="shared" ref="D108:L108" si="4">SUM(D88:D107)</f>
        <v>95.999999999999986</v>
      </c>
      <c r="E108" s="340">
        <f t="shared" si="4"/>
        <v>0</v>
      </c>
      <c r="F108" s="340">
        <f t="shared" si="4"/>
        <v>37.400000000000006</v>
      </c>
      <c r="G108" s="340">
        <f t="shared" si="4"/>
        <v>58.6</v>
      </c>
      <c r="H108" s="340">
        <f t="shared" si="4"/>
        <v>0</v>
      </c>
      <c r="I108" s="340">
        <f t="shared" si="4"/>
        <v>0</v>
      </c>
      <c r="J108" s="340">
        <f t="shared" si="4"/>
        <v>0</v>
      </c>
      <c r="K108" s="340">
        <f t="shared" si="4"/>
        <v>0</v>
      </c>
      <c r="L108" s="340">
        <f t="shared" si="4"/>
        <v>95.999999999999986</v>
      </c>
      <c r="M108" s="23"/>
    </row>
    <row r="109" spans="1:13" ht="18.75" x14ac:dyDescent="0.25">
      <c r="A109" s="387" t="s">
        <v>58</v>
      </c>
      <c r="B109" s="388"/>
      <c r="C109" s="388"/>
      <c r="D109" s="388"/>
      <c r="E109" s="388"/>
      <c r="F109" s="388"/>
      <c r="G109" s="388"/>
      <c r="H109" s="388"/>
      <c r="I109" s="388"/>
      <c r="J109" s="388"/>
      <c r="K109" s="388"/>
      <c r="L109" s="388"/>
      <c r="M109" s="389"/>
    </row>
    <row r="110" spans="1:13" ht="15.75" x14ac:dyDescent="0.25">
      <c r="A110" s="368">
        <v>1</v>
      </c>
      <c r="B110" s="402" t="s">
        <v>17</v>
      </c>
      <c r="C110" s="265" t="s">
        <v>449</v>
      </c>
      <c r="D110" s="376">
        <v>65.650000000000006</v>
      </c>
      <c r="E110" s="385"/>
      <c r="F110" s="364">
        <v>18.350000000000001</v>
      </c>
      <c r="G110" s="120"/>
      <c r="H110" s="120"/>
      <c r="I110" s="379" t="s">
        <v>319</v>
      </c>
      <c r="J110" s="386"/>
      <c r="K110" s="382"/>
      <c r="L110" s="382">
        <v>65.650000000000006</v>
      </c>
      <c r="M110" s="386" t="s">
        <v>58</v>
      </c>
    </row>
    <row r="111" spans="1:13" ht="15" customHeight="1" x14ac:dyDescent="0.25">
      <c r="A111" s="368"/>
      <c r="B111" s="403"/>
      <c r="C111" s="253" t="s">
        <v>450</v>
      </c>
      <c r="D111" s="376"/>
      <c r="E111" s="385"/>
      <c r="F111" s="469"/>
      <c r="G111" s="232">
        <v>47.3</v>
      </c>
      <c r="H111" s="253"/>
      <c r="I111" s="379"/>
      <c r="J111" s="386"/>
      <c r="K111" s="382"/>
      <c r="L111" s="382"/>
      <c r="M111" s="386"/>
    </row>
    <row r="112" spans="1:13" ht="15.75" x14ac:dyDescent="0.25">
      <c r="A112" s="368">
        <v>2</v>
      </c>
      <c r="B112" s="402" t="s">
        <v>18</v>
      </c>
      <c r="C112" s="265" t="s">
        <v>24</v>
      </c>
      <c r="D112" s="376">
        <v>14.5</v>
      </c>
      <c r="E112" s="385"/>
      <c r="F112" s="120"/>
      <c r="G112" s="120"/>
      <c r="H112" s="120"/>
      <c r="I112" s="379" t="s">
        <v>319</v>
      </c>
      <c r="J112" s="386"/>
      <c r="K112" s="382"/>
      <c r="L112" s="382">
        <v>14.5</v>
      </c>
      <c r="M112" s="386" t="s">
        <v>58</v>
      </c>
    </row>
    <row r="113" spans="1:13" ht="13.5" customHeight="1" x14ac:dyDescent="0.25">
      <c r="A113" s="368"/>
      <c r="B113" s="403"/>
      <c r="C113" s="253" t="s">
        <v>451</v>
      </c>
      <c r="D113" s="376"/>
      <c r="E113" s="385"/>
      <c r="F113" s="232">
        <v>4</v>
      </c>
      <c r="G113" s="232">
        <v>10.5</v>
      </c>
      <c r="H113" s="253"/>
      <c r="I113" s="379"/>
      <c r="J113" s="386"/>
      <c r="K113" s="382"/>
      <c r="L113" s="382"/>
      <c r="M113" s="386"/>
    </row>
    <row r="114" spans="1:13" ht="15.75" x14ac:dyDescent="0.25">
      <c r="A114" s="368">
        <v>3</v>
      </c>
      <c r="B114" s="380" t="s">
        <v>19</v>
      </c>
      <c r="C114" s="265" t="s">
        <v>258</v>
      </c>
      <c r="D114" s="376">
        <v>147.4</v>
      </c>
      <c r="E114" s="385"/>
      <c r="F114" s="120"/>
      <c r="G114" s="120"/>
      <c r="H114" s="120"/>
      <c r="I114" s="379" t="s">
        <v>319</v>
      </c>
      <c r="J114" s="386"/>
      <c r="K114" s="382"/>
      <c r="L114" s="382">
        <v>147.4</v>
      </c>
      <c r="M114" s="386" t="s">
        <v>58</v>
      </c>
    </row>
    <row r="115" spans="1:13" ht="12.75" customHeight="1" x14ac:dyDescent="0.25">
      <c r="A115" s="368"/>
      <c r="B115" s="380"/>
      <c r="C115" s="253" t="s">
        <v>448</v>
      </c>
      <c r="D115" s="376"/>
      <c r="E115" s="385"/>
      <c r="F115" s="232">
        <v>76.8</v>
      </c>
      <c r="G115" s="232">
        <v>70.599999999999994</v>
      </c>
      <c r="H115" s="253"/>
      <c r="I115" s="379"/>
      <c r="J115" s="386"/>
      <c r="K115" s="382"/>
      <c r="L115" s="382"/>
      <c r="M115" s="386"/>
    </row>
    <row r="116" spans="1:13" ht="15.75" x14ac:dyDescent="0.25">
      <c r="A116" s="368">
        <v>4</v>
      </c>
      <c r="B116" s="369" t="s">
        <v>60</v>
      </c>
      <c r="C116" s="287" t="s">
        <v>38</v>
      </c>
      <c r="D116" s="251"/>
      <c r="E116" s="250"/>
      <c r="F116" s="281"/>
      <c r="G116" s="276"/>
      <c r="H116" s="277"/>
      <c r="I116" s="288"/>
      <c r="J116" s="288"/>
      <c r="K116" s="251"/>
      <c r="L116" s="251"/>
      <c r="M116" s="122"/>
    </row>
    <row r="117" spans="1:13" ht="15.75" x14ac:dyDescent="0.25">
      <c r="A117" s="368"/>
      <c r="B117" s="370"/>
      <c r="C117" s="253" t="s">
        <v>453</v>
      </c>
      <c r="D117" s="289">
        <v>25</v>
      </c>
      <c r="E117" s="279"/>
      <c r="F117" s="276">
        <v>12.5</v>
      </c>
      <c r="G117" s="276">
        <v>12.5</v>
      </c>
      <c r="H117" s="279"/>
      <c r="I117" s="285" t="s">
        <v>319</v>
      </c>
      <c r="J117" s="125"/>
      <c r="K117" s="258"/>
      <c r="L117" s="258">
        <v>25</v>
      </c>
      <c r="M117" s="125" t="s">
        <v>58</v>
      </c>
    </row>
    <row r="118" spans="1:13" ht="15.75" x14ac:dyDescent="0.25">
      <c r="A118" s="368">
        <v>5</v>
      </c>
      <c r="B118" s="380" t="s">
        <v>61</v>
      </c>
      <c r="C118" s="272" t="s">
        <v>81</v>
      </c>
      <c r="D118" s="360">
        <v>60.1</v>
      </c>
      <c r="E118" s="394"/>
      <c r="F118" s="120"/>
      <c r="G118" s="120"/>
      <c r="H118" s="120"/>
      <c r="I118" s="379" t="s">
        <v>319</v>
      </c>
      <c r="J118" s="386"/>
      <c r="K118" s="382"/>
      <c r="L118" s="382">
        <v>60.1</v>
      </c>
      <c r="M118" s="386" t="s">
        <v>58</v>
      </c>
    </row>
    <row r="119" spans="1:13" ht="13.5" customHeight="1" x14ac:dyDescent="0.25">
      <c r="A119" s="368"/>
      <c r="B119" s="380"/>
      <c r="C119" s="279" t="s">
        <v>452</v>
      </c>
      <c r="D119" s="361"/>
      <c r="E119" s="395"/>
      <c r="F119" s="232">
        <v>37.549999999999997</v>
      </c>
      <c r="G119" s="232">
        <v>22.55</v>
      </c>
      <c r="H119" s="253"/>
      <c r="I119" s="379"/>
      <c r="J119" s="386"/>
      <c r="K119" s="382"/>
      <c r="L119" s="382"/>
      <c r="M119" s="386"/>
    </row>
    <row r="120" spans="1:13" ht="15.75" x14ac:dyDescent="0.25">
      <c r="A120" s="368">
        <v>6</v>
      </c>
      <c r="B120" s="380" t="s">
        <v>21</v>
      </c>
      <c r="C120" s="265" t="s">
        <v>62</v>
      </c>
      <c r="D120" s="376">
        <v>16</v>
      </c>
      <c r="E120" s="385"/>
      <c r="F120" s="120"/>
      <c r="G120" s="120"/>
      <c r="H120" s="120"/>
      <c r="I120" s="379" t="s">
        <v>319</v>
      </c>
      <c r="J120" s="386"/>
      <c r="K120" s="382"/>
      <c r="L120" s="382">
        <v>16</v>
      </c>
      <c r="M120" s="386" t="s">
        <v>58</v>
      </c>
    </row>
    <row r="121" spans="1:13" ht="15" customHeight="1" x14ac:dyDescent="0.25">
      <c r="A121" s="368"/>
      <c r="B121" s="380"/>
      <c r="C121" s="253" t="s">
        <v>251</v>
      </c>
      <c r="D121" s="376"/>
      <c r="E121" s="385"/>
      <c r="F121" s="253">
        <v>8</v>
      </c>
      <c r="G121" s="232">
        <v>8</v>
      </c>
      <c r="H121" s="253"/>
      <c r="I121" s="379"/>
      <c r="J121" s="386"/>
      <c r="K121" s="382"/>
      <c r="L121" s="382"/>
      <c r="M121" s="386"/>
    </row>
    <row r="122" spans="1:13" ht="15.75" x14ac:dyDescent="0.25">
      <c r="A122" s="368">
        <v>7</v>
      </c>
      <c r="B122" s="380" t="s">
        <v>23</v>
      </c>
      <c r="C122" s="265" t="s">
        <v>22</v>
      </c>
      <c r="D122" s="376">
        <v>32</v>
      </c>
      <c r="E122" s="385"/>
      <c r="F122" s="270"/>
      <c r="G122" s="270"/>
      <c r="H122" s="270"/>
      <c r="I122" s="379" t="s">
        <v>319</v>
      </c>
      <c r="J122" s="386"/>
      <c r="K122" s="382"/>
      <c r="L122" s="382">
        <v>32</v>
      </c>
      <c r="M122" s="386" t="s">
        <v>58</v>
      </c>
    </row>
    <row r="123" spans="1:13" ht="13.5" customHeight="1" x14ac:dyDescent="0.25">
      <c r="A123" s="368"/>
      <c r="B123" s="380"/>
      <c r="C123" s="253" t="s">
        <v>63</v>
      </c>
      <c r="D123" s="376"/>
      <c r="E123" s="394"/>
      <c r="F123" s="257">
        <v>14</v>
      </c>
      <c r="G123" s="257">
        <v>18</v>
      </c>
      <c r="H123" s="257"/>
      <c r="I123" s="379"/>
      <c r="J123" s="364"/>
      <c r="K123" s="360"/>
      <c r="L123" s="360"/>
      <c r="M123" s="386"/>
    </row>
    <row r="124" spans="1:13" ht="15.75" x14ac:dyDescent="0.25">
      <c r="A124" s="368">
        <v>8</v>
      </c>
      <c r="B124" s="380" t="s">
        <v>26</v>
      </c>
      <c r="C124" s="120" t="s">
        <v>454</v>
      </c>
      <c r="D124" s="378">
        <v>4.5</v>
      </c>
      <c r="E124" s="250"/>
      <c r="F124" s="255"/>
      <c r="G124" s="255"/>
      <c r="H124" s="255"/>
      <c r="I124" s="379" t="s">
        <v>319</v>
      </c>
      <c r="J124" s="122"/>
      <c r="K124" s="251"/>
      <c r="L124" s="360">
        <v>4.5</v>
      </c>
      <c r="M124" s="423" t="s">
        <v>58</v>
      </c>
    </row>
    <row r="125" spans="1:13" ht="15.75" x14ac:dyDescent="0.25">
      <c r="A125" s="368"/>
      <c r="B125" s="380"/>
      <c r="C125" s="253" t="s">
        <v>262</v>
      </c>
      <c r="D125" s="378"/>
      <c r="E125" s="274"/>
      <c r="F125" s="257">
        <v>1.7</v>
      </c>
      <c r="G125" s="257">
        <v>2.8</v>
      </c>
      <c r="H125" s="257"/>
      <c r="I125" s="379"/>
      <c r="J125" s="125"/>
      <c r="K125" s="260"/>
      <c r="L125" s="361"/>
      <c r="M125" s="423"/>
    </row>
    <row r="126" spans="1:13" ht="15.75" x14ac:dyDescent="0.25">
      <c r="A126" s="368">
        <v>9</v>
      </c>
      <c r="B126" s="380" t="s">
        <v>27</v>
      </c>
      <c r="C126" s="265" t="s">
        <v>455</v>
      </c>
      <c r="D126" s="378">
        <v>52</v>
      </c>
      <c r="E126" s="120"/>
      <c r="F126" s="255"/>
      <c r="G126" s="270"/>
      <c r="H126" s="255"/>
      <c r="I126" s="379" t="s">
        <v>319</v>
      </c>
      <c r="J126" s="122"/>
      <c r="K126" s="256"/>
      <c r="L126" s="376">
        <v>52</v>
      </c>
      <c r="M126" s="386" t="s">
        <v>58</v>
      </c>
    </row>
    <row r="127" spans="1:13" ht="15" customHeight="1" x14ac:dyDescent="0.25">
      <c r="A127" s="368"/>
      <c r="B127" s="380"/>
      <c r="C127" s="253" t="s">
        <v>458</v>
      </c>
      <c r="D127" s="378"/>
      <c r="E127" s="253"/>
      <c r="F127" s="257">
        <v>13.5</v>
      </c>
      <c r="G127" s="257">
        <v>38.5</v>
      </c>
      <c r="H127" s="257"/>
      <c r="I127" s="379"/>
      <c r="J127" s="125"/>
      <c r="K127" s="258"/>
      <c r="L127" s="376"/>
      <c r="M127" s="386"/>
    </row>
    <row r="128" spans="1:13" ht="15.75" x14ac:dyDescent="0.25">
      <c r="A128" s="368">
        <v>10</v>
      </c>
      <c r="B128" s="402" t="s">
        <v>30</v>
      </c>
      <c r="C128" s="265" t="s">
        <v>457</v>
      </c>
      <c r="D128" s="378">
        <v>12</v>
      </c>
      <c r="E128" s="120"/>
      <c r="F128" s="270"/>
      <c r="G128" s="270"/>
      <c r="H128" s="255"/>
      <c r="I128" s="379" t="s">
        <v>319</v>
      </c>
      <c r="J128" s="122"/>
      <c r="K128" s="256"/>
      <c r="L128" s="376">
        <v>12</v>
      </c>
      <c r="M128" s="386" t="s">
        <v>58</v>
      </c>
    </row>
    <row r="129" spans="1:13" ht="12.75" customHeight="1" x14ac:dyDescent="0.25">
      <c r="A129" s="368"/>
      <c r="B129" s="403"/>
      <c r="C129" s="253" t="s">
        <v>402</v>
      </c>
      <c r="D129" s="378"/>
      <c r="E129" s="253"/>
      <c r="F129" s="257">
        <v>4.95</v>
      </c>
      <c r="G129" s="257">
        <v>7.05</v>
      </c>
      <c r="H129" s="257"/>
      <c r="I129" s="379"/>
      <c r="J129" s="125"/>
      <c r="K129" s="258"/>
      <c r="L129" s="376"/>
      <c r="M129" s="386"/>
    </row>
    <row r="130" spans="1:13" ht="15.75" x14ac:dyDescent="0.25">
      <c r="A130" s="374">
        <v>11</v>
      </c>
      <c r="B130" s="392" t="s">
        <v>259</v>
      </c>
      <c r="C130" s="253" t="s">
        <v>51</v>
      </c>
      <c r="D130" s="360"/>
      <c r="E130" s="394"/>
      <c r="F130" s="383"/>
      <c r="G130" s="383"/>
      <c r="H130" s="383"/>
      <c r="I130" s="364" t="s">
        <v>319</v>
      </c>
      <c r="J130" s="364"/>
      <c r="K130" s="360"/>
      <c r="L130" s="360"/>
      <c r="M130" s="364" t="s">
        <v>58</v>
      </c>
    </row>
    <row r="131" spans="1:13" ht="15.75" x14ac:dyDescent="0.25">
      <c r="A131" s="375"/>
      <c r="B131" s="393"/>
      <c r="C131" s="253" t="s">
        <v>52</v>
      </c>
      <c r="D131" s="361"/>
      <c r="E131" s="395"/>
      <c r="F131" s="384"/>
      <c r="G131" s="384"/>
      <c r="H131" s="384"/>
      <c r="I131" s="365"/>
      <c r="J131" s="365"/>
      <c r="K131" s="361"/>
      <c r="L131" s="361"/>
      <c r="M131" s="365"/>
    </row>
    <row r="132" spans="1:13" ht="60" x14ac:dyDescent="0.25">
      <c r="A132" s="87">
        <v>12</v>
      </c>
      <c r="B132" s="66" t="s">
        <v>32</v>
      </c>
      <c r="C132" s="118" t="s">
        <v>83</v>
      </c>
      <c r="D132" s="129">
        <v>5</v>
      </c>
      <c r="E132" s="118"/>
      <c r="F132" s="114"/>
      <c r="G132" s="114">
        <v>5</v>
      </c>
      <c r="H132" s="114"/>
      <c r="I132" s="118" t="s">
        <v>319</v>
      </c>
      <c r="J132" s="118"/>
      <c r="K132" s="129"/>
      <c r="L132" s="129">
        <v>5</v>
      </c>
      <c r="M132" s="118" t="s">
        <v>58</v>
      </c>
    </row>
    <row r="133" spans="1:13" ht="15.75" x14ac:dyDescent="0.25">
      <c r="A133" s="13">
        <v>13</v>
      </c>
      <c r="B133" s="121" t="s">
        <v>34</v>
      </c>
      <c r="C133" s="118" t="s">
        <v>456</v>
      </c>
      <c r="D133" s="129">
        <v>9</v>
      </c>
      <c r="E133" s="118"/>
      <c r="F133" s="114"/>
      <c r="G133" s="114">
        <v>9</v>
      </c>
      <c r="H133" s="114"/>
      <c r="I133" s="118" t="s">
        <v>319</v>
      </c>
      <c r="J133" s="118"/>
      <c r="K133" s="129"/>
      <c r="L133" s="129">
        <v>9</v>
      </c>
      <c r="M133" s="118" t="s">
        <v>58</v>
      </c>
    </row>
    <row r="134" spans="1:13" ht="16.5" x14ac:dyDescent="0.25">
      <c r="A134" s="25"/>
      <c r="B134" s="311" t="s">
        <v>65</v>
      </c>
      <c r="C134" s="339"/>
      <c r="D134" s="340">
        <f t="shared" ref="D134:L134" si="5">SUM(D110:D133)</f>
        <v>443.15000000000003</v>
      </c>
      <c r="E134" s="340">
        <f t="shared" si="5"/>
        <v>0</v>
      </c>
      <c r="F134" s="340">
        <f t="shared" si="5"/>
        <v>191.34999999999997</v>
      </c>
      <c r="G134" s="340">
        <f t="shared" si="5"/>
        <v>251.8</v>
      </c>
      <c r="H134" s="340">
        <f t="shared" si="5"/>
        <v>0</v>
      </c>
      <c r="I134" s="340">
        <f t="shared" si="5"/>
        <v>0</v>
      </c>
      <c r="J134" s="340">
        <f t="shared" si="5"/>
        <v>0</v>
      </c>
      <c r="K134" s="340">
        <f t="shared" si="5"/>
        <v>0</v>
      </c>
      <c r="L134" s="340">
        <f t="shared" si="5"/>
        <v>443.15000000000003</v>
      </c>
      <c r="M134" s="23"/>
    </row>
    <row r="135" spans="1:13" ht="18.75" customHeight="1" x14ac:dyDescent="0.25">
      <c r="A135" s="409" t="s">
        <v>535</v>
      </c>
      <c r="B135" s="410"/>
      <c r="C135" s="410"/>
      <c r="D135" s="410"/>
      <c r="E135" s="410"/>
      <c r="F135" s="410"/>
      <c r="G135" s="410"/>
      <c r="H135" s="410"/>
      <c r="I135" s="410"/>
      <c r="J135" s="410"/>
      <c r="K135" s="410"/>
      <c r="L135" s="410"/>
      <c r="M135" s="411"/>
    </row>
    <row r="136" spans="1:13" ht="15" customHeight="1" x14ac:dyDescent="0.25">
      <c r="A136" s="374">
        <v>1</v>
      </c>
      <c r="B136" s="407" t="s">
        <v>17</v>
      </c>
      <c r="C136" s="265" t="s">
        <v>62</v>
      </c>
      <c r="D136" s="360">
        <v>7.8</v>
      </c>
      <c r="E136" s="394"/>
      <c r="F136" s="364"/>
      <c r="G136" s="120"/>
      <c r="H136" s="120"/>
      <c r="I136" s="364" t="s">
        <v>319</v>
      </c>
      <c r="J136" s="364"/>
      <c r="K136" s="360"/>
      <c r="L136" s="360">
        <v>7.8</v>
      </c>
      <c r="M136" s="364" t="s">
        <v>528</v>
      </c>
    </row>
    <row r="137" spans="1:13" ht="15.75" x14ac:dyDescent="0.25">
      <c r="A137" s="375"/>
      <c r="B137" s="408"/>
      <c r="C137" s="253" t="s">
        <v>527</v>
      </c>
      <c r="D137" s="361"/>
      <c r="E137" s="395"/>
      <c r="F137" s="365"/>
      <c r="G137" s="232">
        <v>7.8</v>
      </c>
      <c r="H137" s="253"/>
      <c r="I137" s="365"/>
      <c r="J137" s="365"/>
      <c r="K137" s="361"/>
      <c r="L137" s="361"/>
      <c r="M137" s="365"/>
    </row>
    <row r="138" spans="1:13" ht="15" customHeight="1" x14ac:dyDescent="0.25">
      <c r="A138" s="374">
        <v>2</v>
      </c>
      <c r="B138" s="407" t="s">
        <v>18</v>
      </c>
      <c r="C138" s="265" t="s">
        <v>67</v>
      </c>
      <c r="D138" s="360">
        <v>6.5</v>
      </c>
      <c r="E138" s="394"/>
      <c r="F138" s="120"/>
      <c r="G138" s="120"/>
      <c r="H138" s="120"/>
      <c r="I138" s="364" t="s">
        <v>319</v>
      </c>
      <c r="J138" s="364"/>
      <c r="K138" s="360"/>
      <c r="L138" s="360">
        <v>6.5</v>
      </c>
      <c r="M138" s="364" t="s">
        <v>528</v>
      </c>
    </row>
    <row r="139" spans="1:13" ht="15.75" x14ac:dyDescent="0.25">
      <c r="A139" s="375"/>
      <c r="B139" s="408"/>
      <c r="C139" s="253" t="s">
        <v>529</v>
      </c>
      <c r="D139" s="361"/>
      <c r="E139" s="395"/>
      <c r="F139" s="232"/>
      <c r="G139" s="232">
        <v>6.5</v>
      </c>
      <c r="H139" s="253"/>
      <c r="I139" s="365"/>
      <c r="J139" s="365"/>
      <c r="K139" s="361"/>
      <c r="L139" s="361"/>
      <c r="M139" s="365"/>
    </row>
    <row r="140" spans="1:13" ht="15" customHeight="1" x14ac:dyDescent="0.25">
      <c r="A140" s="374">
        <v>3</v>
      </c>
      <c r="B140" s="405" t="s">
        <v>19</v>
      </c>
      <c r="C140" s="265" t="s">
        <v>44</v>
      </c>
      <c r="D140" s="360">
        <v>35</v>
      </c>
      <c r="E140" s="394"/>
      <c r="F140" s="120"/>
      <c r="G140" s="120"/>
      <c r="H140" s="120"/>
      <c r="I140" s="364" t="s">
        <v>319</v>
      </c>
      <c r="J140" s="364"/>
      <c r="K140" s="360"/>
      <c r="L140" s="360">
        <v>35</v>
      </c>
      <c r="M140" s="364" t="s">
        <v>528</v>
      </c>
    </row>
    <row r="141" spans="1:13" ht="12.75" customHeight="1" x14ac:dyDescent="0.25">
      <c r="A141" s="375"/>
      <c r="B141" s="406"/>
      <c r="C141" s="279" t="s">
        <v>531</v>
      </c>
      <c r="D141" s="361"/>
      <c r="E141" s="395"/>
      <c r="F141" s="232"/>
      <c r="G141" s="232">
        <v>35</v>
      </c>
      <c r="H141" s="253"/>
      <c r="I141" s="365"/>
      <c r="J141" s="365"/>
      <c r="K141" s="361"/>
      <c r="L141" s="361"/>
      <c r="M141" s="365"/>
    </row>
    <row r="142" spans="1:13" ht="15" customHeight="1" x14ac:dyDescent="0.25">
      <c r="A142" s="374">
        <v>4</v>
      </c>
      <c r="B142" s="369" t="s">
        <v>61</v>
      </c>
      <c r="C142" s="265" t="s">
        <v>62</v>
      </c>
      <c r="D142" s="390">
        <v>12</v>
      </c>
      <c r="E142" s="394"/>
      <c r="F142" s="120"/>
      <c r="G142" s="120"/>
      <c r="H142" s="120"/>
      <c r="I142" s="364" t="s">
        <v>319</v>
      </c>
      <c r="J142" s="364"/>
      <c r="K142" s="360"/>
      <c r="L142" s="360">
        <v>12</v>
      </c>
      <c r="M142" s="364" t="s">
        <v>528</v>
      </c>
    </row>
    <row r="143" spans="1:13" ht="15.75" x14ac:dyDescent="0.25">
      <c r="A143" s="375"/>
      <c r="B143" s="377"/>
      <c r="C143" s="253" t="s">
        <v>530</v>
      </c>
      <c r="D143" s="391"/>
      <c r="E143" s="395"/>
      <c r="F143" s="232"/>
      <c r="G143" s="232">
        <v>12</v>
      </c>
      <c r="H143" s="253"/>
      <c r="I143" s="365"/>
      <c r="J143" s="365"/>
      <c r="K143" s="361"/>
      <c r="L143" s="361"/>
      <c r="M143" s="365"/>
    </row>
    <row r="144" spans="1:13" ht="15" customHeight="1" x14ac:dyDescent="0.25">
      <c r="A144" s="374">
        <v>5</v>
      </c>
      <c r="B144" s="405" t="s">
        <v>26</v>
      </c>
      <c r="C144" s="272" t="s">
        <v>77</v>
      </c>
      <c r="D144" s="360">
        <v>1.8</v>
      </c>
      <c r="E144" s="250"/>
      <c r="F144" s="255"/>
      <c r="G144" s="255"/>
      <c r="H144" s="255"/>
      <c r="I144" s="364" t="s">
        <v>319</v>
      </c>
      <c r="J144" s="122"/>
      <c r="K144" s="251"/>
      <c r="L144" s="360">
        <v>1.8</v>
      </c>
      <c r="M144" s="364" t="s">
        <v>528</v>
      </c>
    </row>
    <row r="145" spans="1:13" ht="15.75" x14ac:dyDescent="0.25">
      <c r="A145" s="375"/>
      <c r="B145" s="406"/>
      <c r="C145" s="253" t="s">
        <v>532</v>
      </c>
      <c r="D145" s="361"/>
      <c r="E145" s="274"/>
      <c r="F145" s="257"/>
      <c r="G145" s="257">
        <v>1.8</v>
      </c>
      <c r="H145" s="257"/>
      <c r="I145" s="365"/>
      <c r="J145" s="125"/>
      <c r="K145" s="260"/>
      <c r="L145" s="361"/>
      <c r="M145" s="365"/>
    </row>
    <row r="146" spans="1:13" ht="60" x14ac:dyDescent="0.25">
      <c r="A146" s="105">
        <v>6</v>
      </c>
      <c r="B146" s="66" t="s">
        <v>32</v>
      </c>
      <c r="C146" s="118" t="s">
        <v>54</v>
      </c>
      <c r="D146" s="15">
        <v>3.5</v>
      </c>
      <c r="E146" s="17"/>
      <c r="F146" s="16"/>
      <c r="G146" s="16">
        <v>3.5</v>
      </c>
      <c r="H146" s="16"/>
      <c r="I146" s="118" t="s">
        <v>319</v>
      </c>
      <c r="J146" s="17"/>
      <c r="K146" s="15"/>
      <c r="L146" s="129">
        <v>3.5</v>
      </c>
      <c r="M146" s="118" t="s">
        <v>528</v>
      </c>
    </row>
    <row r="147" spans="1:13" ht="15.75" x14ac:dyDescent="0.25">
      <c r="A147" s="127">
        <v>7</v>
      </c>
      <c r="B147" s="14" t="s">
        <v>34</v>
      </c>
      <c r="C147" s="118" t="s">
        <v>533</v>
      </c>
      <c r="D147" s="129">
        <v>8.6</v>
      </c>
      <c r="E147" s="17"/>
      <c r="F147" s="16"/>
      <c r="G147" s="16">
        <v>8.6</v>
      </c>
      <c r="H147" s="16"/>
      <c r="I147" s="118" t="s">
        <v>319</v>
      </c>
      <c r="J147" s="17"/>
      <c r="K147" s="15"/>
      <c r="L147" s="129">
        <v>8.6</v>
      </c>
      <c r="M147" s="118" t="s">
        <v>528</v>
      </c>
    </row>
    <row r="148" spans="1:13" ht="18.75" customHeight="1" x14ac:dyDescent="0.25">
      <c r="A148" s="345"/>
      <c r="B148" s="311" t="s">
        <v>534</v>
      </c>
      <c r="C148" s="339"/>
      <c r="D148" s="340">
        <f t="shared" ref="D148:L148" si="6">SUM(D136:D147)</f>
        <v>75.199999999999989</v>
      </c>
      <c r="E148" s="340">
        <f t="shared" si="6"/>
        <v>0</v>
      </c>
      <c r="F148" s="340">
        <f t="shared" si="6"/>
        <v>0</v>
      </c>
      <c r="G148" s="340">
        <f t="shared" si="6"/>
        <v>75.199999999999989</v>
      </c>
      <c r="H148" s="340">
        <f t="shared" si="6"/>
        <v>0</v>
      </c>
      <c r="I148" s="340">
        <f t="shared" si="6"/>
        <v>0</v>
      </c>
      <c r="J148" s="340">
        <f t="shared" si="6"/>
        <v>0</v>
      </c>
      <c r="K148" s="340">
        <f t="shared" si="6"/>
        <v>0</v>
      </c>
      <c r="L148" s="340">
        <f t="shared" si="6"/>
        <v>75.199999999999989</v>
      </c>
      <c r="M148" s="23"/>
    </row>
    <row r="149" spans="1:13" ht="18.75" customHeight="1" x14ac:dyDescent="0.25">
      <c r="A149" s="387" t="s">
        <v>542</v>
      </c>
      <c r="B149" s="388"/>
      <c r="C149" s="388"/>
      <c r="D149" s="388"/>
      <c r="E149" s="388"/>
      <c r="F149" s="388"/>
      <c r="G149" s="388"/>
      <c r="H149" s="388"/>
      <c r="I149" s="388"/>
      <c r="J149" s="388"/>
      <c r="K149" s="388"/>
      <c r="L149" s="388"/>
      <c r="M149" s="389"/>
    </row>
    <row r="150" spans="1:13" ht="15.75" x14ac:dyDescent="0.25">
      <c r="A150" s="368">
        <v>1</v>
      </c>
      <c r="B150" s="369" t="s">
        <v>17</v>
      </c>
      <c r="C150" s="265" t="s">
        <v>46</v>
      </c>
      <c r="D150" s="376">
        <v>17</v>
      </c>
      <c r="E150" s="385"/>
      <c r="F150" s="120"/>
      <c r="G150" s="120"/>
      <c r="H150" s="120"/>
      <c r="I150" s="386" t="s">
        <v>319</v>
      </c>
      <c r="J150" s="386"/>
      <c r="K150" s="382"/>
      <c r="L150" s="382">
        <v>17</v>
      </c>
      <c r="M150" s="371" t="s">
        <v>256</v>
      </c>
    </row>
    <row r="151" spans="1:13" ht="15.75" x14ac:dyDescent="0.25">
      <c r="A151" s="368"/>
      <c r="B151" s="377"/>
      <c r="C151" s="253" t="s">
        <v>543</v>
      </c>
      <c r="D151" s="376"/>
      <c r="E151" s="385"/>
      <c r="F151" s="232">
        <v>7</v>
      </c>
      <c r="G151" s="232">
        <v>10</v>
      </c>
      <c r="H151" s="253"/>
      <c r="I151" s="386"/>
      <c r="J151" s="386"/>
      <c r="K151" s="382"/>
      <c r="L151" s="382"/>
      <c r="M151" s="371"/>
    </row>
    <row r="152" spans="1:13" ht="15.75" x14ac:dyDescent="0.25">
      <c r="A152" s="368">
        <v>2</v>
      </c>
      <c r="B152" s="369" t="s">
        <v>18</v>
      </c>
      <c r="C152" s="265" t="s">
        <v>22</v>
      </c>
      <c r="D152" s="376">
        <v>29</v>
      </c>
      <c r="E152" s="385"/>
      <c r="F152" s="120"/>
      <c r="G152" s="120"/>
      <c r="H152" s="120"/>
      <c r="I152" s="386" t="s">
        <v>319</v>
      </c>
      <c r="J152" s="386"/>
      <c r="K152" s="382"/>
      <c r="L152" s="382">
        <v>29</v>
      </c>
      <c r="M152" s="371" t="s">
        <v>256</v>
      </c>
    </row>
    <row r="153" spans="1:13" ht="15.75" x14ac:dyDescent="0.25">
      <c r="A153" s="368"/>
      <c r="B153" s="377"/>
      <c r="C153" s="253" t="s">
        <v>544</v>
      </c>
      <c r="D153" s="376"/>
      <c r="E153" s="385"/>
      <c r="F153" s="232">
        <v>15</v>
      </c>
      <c r="G153" s="232">
        <v>14</v>
      </c>
      <c r="H153" s="253"/>
      <c r="I153" s="386"/>
      <c r="J153" s="386"/>
      <c r="K153" s="382"/>
      <c r="L153" s="382"/>
      <c r="M153" s="371"/>
    </row>
    <row r="154" spans="1:13" ht="15.75" x14ac:dyDescent="0.25">
      <c r="A154" s="368">
        <v>3</v>
      </c>
      <c r="B154" s="380" t="s">
        <v>19</v>
      </c>
      <c r="C154" s="265" t="s">
        <v>455</v>
      </c>
      <c r="D154" s="376">
        <v>109</v>
      </c>
      <c r="E154" s="385"/>
      <c r="F154" s="120"/>
      <c r="G154" s="120"/>
      <c r="H154" s="120"/>
      <c r="I154" s="386" t="s">
        <v>319</v>
      </c>
      <c r="J154" s="386"/>
      <c r="K154" s="382"/>
      <c r="L154" s="382">
        <v>109</v>
      </c>
      <c r="M154" s="371" t="s">
        <v>256</v>
      </c>
    </row>
    <row r="155" spans="1:13" ht="15.75" x14ac:dyDescent="0.25">
      <c r="A155" s="368"/>
      <c r="B155" s="380"/>
      <c r="C155" s="253" t="s">
        <v>546</v>
      </c>
      <c r="D155" s="376"/>
      <c r="E155" s="385"/>
      <c r="F155" s="232">
        <v>70</v>
      </c>
      <c r="G155" s="232">
        <v>39</v>
      </c>
      <c r="H155" s="253"/>
      <c r="I155" s="386"/>
      <c r="J155" s="386"/>
      <c r="K155" s="382"/>
      <c r="L155" s="382"/>
      <c r="M155" s="371"/>
    </row>
    <row r="156" spans="1:13" ht="15.75" x14ac:dyDescent="0.25">
      <c r="A156" s="368">
        <v>4</v>
      </c>
      <c r="B156" s="380" t="s">
        <v>23</v>
      </c>
      <c r="C156" s="265" t="s">
        <v>49</v>
      </c>
      <c r="D156" s="376">
        <v>16</v>
      </c>
      <c r="E156" s="385"/>
      <c r="F156" s="270"/>
      <c r="G156" s="270"/>
      <c r="H156" s="255"/>
      <c r="I156" s="386" t="s">
        <v>319</v>
      </c>
      <c r="J156" s="386"/>
      <c r="K156" s="382"/>
      <c r="L156" s="382">
        <v>16</v>
      </c>
      <c r="M156" s="371" t="s">
        <v>256</v>
      </c>
    </row>
    <row r="157" spans="1:13" ht="15.75" x14ac:dyDescent="0.25">
      <c r="A157" s="368"/>
      <c r="B157" s="380"/>
      <c r="C157" s="253" t="s">
        <v>250</v>
      </c>
      <c r="D157" s="376"/>
      <c r="E157" s="394"/>
      <c r="F157" s="276">
        <v>10</v>
      </c>
      <c r="G157" s="232">
        <v>6</v>
      </c>
      <c r="H157" s="252"/>
      <c r="I157" s="386"/>
      <c r="J157" s="364"/>
      <c r="K157" s="360"/>
      <c r="L157" s="360"/>
      <c r="M157" s="371"/>
    </row>
    <row r="158" spans="1:13" ht="15.75" x14ac:dyDescent="0.25">
      <c r="A158" s="368">
        <v>5</v>
      </c>
      <c r="B158" s="380" t="s">
        <v>26</v>
      </c>
      <c r="C158" s="265" t="s">
        <v>386</v>
      </c>
      <c r="D158" s="378">
        <v>3.5</v>
      </c>
      <c r="E158" s="250"/>
      <c r="F158" s="255"/>
      <c r="G158" s="270"/>
      <c r="H158" s="255"/>
      <c r="I158" s="381" t="s">
        <v>319</v>
      </c>
      <c r="J158" s="122"/>
      <c r="K158" s="251"/>
      <c r="L158" s="360">
        <v>3.5</v>
      </c>
      <c r="M158" s="371" t="s">
        <v>256</v>
      </c>
    </row>
    <row r="159" spans="1:13" ht="15.75" x14ac:dyDescent="0.25">
      <c r="A159" s="368"/>
      <c r="B159" s="380"/>
      <c r="C159" s="253" t="s">
        <v>63</v>
      </c>
      <c r="D159" s="378"/>
      <c r="E159" s="274"/>
      <c r="F159" s="257"/>
      <c r="G159" s="232">
        <v>3.5</v>
      </c>
      <c r="H159" s="257"/>
      <c r="I159" s="381"/>
      <c r="J159" s="125"/>
      <c r="K159" s="260"/>
      <c r="L159" s="361"/>
      <c r="M159" s="371"/>
    </row>
    <row r="160" spans="1:13" ht="15.75" x14ac:dyDescent="0.25">
      <c r="A160" s="374">
        <v>6</v>
      </c>
      <c r="B160" s="372" t="s">
        <v>21</v>
      </c>
      <c r="C160" s="272" t="s">
        <v>62</v>
      </c>
      <c r="D160" s="360">
        <v>3</v>
      </c>
      <c r="E160" s="277"/>
      <c r="F160" s="252"/>
      <c r="G160" s="276"/>
      <c r="H160" s="383"/>
      <c r="I160" s="364" t="s">
        <v>593</v>
      </c>
      <c r="J160" s="169"/>
      <c r="K160" s="278"/>
      <c r="L160" s="382">
        <v>3</v>
      </c>
      <c r="M160" s="366" t="s">
        <v>256</v>
      </c>
    </row>
    <row r="161" spans="1:13" ht="15.75" x14ac:dyDescent="0.25">
      <c r="A161" s="375"/>
      <c r="B161" s="373"/>
      <c r="C161" s="279" t="s">
        <v>228</v>
      </c>
      <c r="D161" s="361"/>
      <c r="E161" s="277"/>
      <c r="F161" s="252">
        <v>1.5</v>
      </c>
      <c r="G161" s="276">
        <v>1.5</v>
      </c>
      <c r="H161" s="384"/>
      <c r="I161" s="365"/>
      <c r="J161" s="169"/>
      <c r="K161" s="278"/>
      <c r="L161" s="382"/>
      <c r="M161" s="367"/>
    </row>
    <row r="162" spans="1:13" ht="15.75" x14ac:dyDescent="0.25">
      <c r="A162" s="368">
        <v>7</v>
      </c>
      <c r="B162" s="380" t="s">
        <v>27</v>
      </c>
      <c r="C162" s="265" t="s">
        <v>420</v>
      </c>
      <c r="D162" s="378">
        <v>5.8</v>
      </c>
      <c r="E162" s="120"/>
      <c r="F162" s="255"/>
      <c r="G162" s="270"/>
      <c r="H162" s="255"/>
      <c r="I162" s="379" t="s">
        <v>319</v>
      </c>
      <c r="J162" s="122"/>
      <c r="K162" s="256"/>
      <c r="L162" s="376">
        <v>5.8</v>
      </c>
      <c r="M162" s="371" t="s">
        <v>256</v>
      </c>
    </row>
    <row r="163" spans="1:13" ht="15.75" x14ac:dyDescent="0.25">
      <c r="A163" s="368"/>
      <c r="B163" s="380"/>
      <c r="C163" s="253" t="s">
        <v>547</v>
      </c>
      <c r="D163" s="378"/>
      <c r="E163" s="253"/>
      <c r="F163" s="257"/>
      <c r="G163" s="232">
        <v>5.8</v>
      </c>
      <c r="H163" s="257"/>
      <c r="I163" s="379"/>
      <c r="J163" s="125"/>
      <c r="K163" s="258"/>
      <c r="L163" s="376"/>
      <c r="M163" s="371"/>
    </row>
    <row r="164" spans="1:13" ht="15.75" x14ac:dyDescent="0.25">
      <c r="A164" s="374">
        <v>8</v>
      </c>
      <c r="B164" s="372" t="s">
        <v>549</v>
      </c>
      <c r="C164" s="280" t="s">
        <v>24</v>
      </c>
      <c r="D164" s="360">
        <v>11.5</v>
      </c>
      <c r="E164" s="120"/>
      <c r="F164" s="255"/>
      <c r="G164" s="281"/>
      <c r="H164" s="255"/>
      <c r="I164" s="364" t="s">
        <v>319</v>
      </c>
      <c r="J164" s="122"/>
      <c r="K164" s="256"/>
      <c r="L164" s="360">
        <v>11.5</v>
      </c>
      <c r="M164" s="366" t="s">
        <v>256</v>
      </c>
    </row>
    <row r="165" spans="1:13" ht="15.75" x14ac:dyDescent="0.25">
      <c r="A165" s="375"/>
      <c r="B165" s="373"/>
      <c r="C165" s="106" t="s">
        <v>550</v>
      </c>
      <c r="D165" s="361"/>
      <c r="E165" s="253"/>
      <c r="F165" s="257">
        <v>8.5</v>
      </c>
      <c r="G165" s="232">
        <v>3</v>
      </c>
      <c r="H165" s="257"/>
      <c r="I165" s="365"/>
      <c r="J165" s="125"/>
      <c r="K165" s="258"/>
      <c r="L165" s="361"/>
      <c r="M165" s="367"/>
    </row>
    <row r="166" spans="1:13" ht="15.75" x14ac:dyDescent="0.25">
      <c r="A166" s="374">
        <v>9</v>
      </c>
      <c r="B166" s="372" t="s">
        <v>259</v>
      </c>
      <c r="C166" s="272" t="s">
        <v>22</v>
      </c>
      <c r="D166" s="360">
        <v>20</v>
      </c>
      <c r="E166" s="279"/>
      <c r="F166" s="252"/>
      <c r="G166" s="276"/>
      <c r="H166" s="252"/>
      <c r="I166" s="364" t="s">
        <v>319</v>
      </c>
      <c r="J166" s="169"/>
      <c r="K166" s="254"/>
      <c r="L166" s="360">
        <v>20</v>
      </c>
      <c r="M166" s="366" t="s">
        <v>256</v>
      </c>
    </row>
    <row r="167" spans="1:13" ht="12.75" customHeight="1" x14ac:dyDescent="0.25">
      <c r="A167" s="375"/>
      <c r="B167" s="373"/>
      <c r="C167" s="279" t="s">
        <v>41</v>
      </c>
      <c r="D167" s="361"/>
      <c r="E167" s="279"/>
      <c r="F167" s="252">
        <v>10</v>
      </c>
      <c r="G167" s="276">
        <v>10</v>
      </c>
      <c r="H167" s="252"/>
      <c r="I167" s="365"/>
      <c r="J167" s="169"/>
      <c r="K167" s="254"/>
      <c r="L167" s="361"/>
      <c r="M167" s="367"/>
    </row>
    <row r="168" spans="1:13" ht="15.75" x14ac:dyDescent="0.25">
      <c r="A168" s="368">
        <v>10</v>
      </c>
      <c r="B168" s="369" t="s">
        <v>30</v>
      </c>
      <c r="C168" s="265" t="s">
        <v>386</v>
      </c>
      <c r="D168" s="378">
        <v>2.4</v>
      </c>
      <c r="E168" s="120"/>
      <c r="F168" s="255"/>
      <c r="G168" s="270"/>
      <c r="H168" s="255"/>
      <c r="I168" s="379" t="s">
        <v>319</v>
      </c>
      <c r="J168" s="122"/>
      <c r="K168" s="256"/>
      <c r="L168" s="376">
        <v>2.4</v>
      </c>
      <c r="M168" s="371" t="s">
        <v>256</v>
      </c>
    </row>
    <row r="169" spans="1:13" ht="12.75" customHeight="1" x14ac:dyDescent="0.25">
      <c r="A169" s="368"/>
      <c r="B169" s="377"/>
      <c r="C169" s="253" t="s">
        <v>25</v>
      </c>
      <c r="D169" s="378"/>
      <c r="E169" s="253"/>
      <c r="F169" s="257">
        <v>1.2</v>
      </c>
      <c r="G169" s="257">
        <v>1.2</v>
      </c>
      <c r="H169" s="257"/>
      <c r="I169" s="379"/>
      <c r="J169" s="125"/>
      <c r="K169" s="258"/>
      <c r="L169" s="376"/>
      <c r="M169" s="371"/>
    </row>
    <row r="170" spans="1:13" ht="15.75" x14ac:dyDescent="0.25">
      <c r="A170" s="368">
        <v>11</v>
      </c>
      <c r="B170" s="369" t="s">
        <v>57</v>
      </c>
      <c r="C170" s="265" t="s">
        <v>56</v>
      </c>
      <c r="D170" s="256"/>
      <c r="E170" s="282"/>
      <c r="F170" s="255"/>
      <c r="G170" s="255"/>
      <c r="H170" s="255"/>
      <c r="I170" s="122"/>
      <c r="J170" s="122"/>
      <c r="K170" s="256"/>
      <c r="L170" s="256"/>
      <c r="M170" s="371" t="s">
        <v>256</v>
      </c>
    </row>
    <row r="171" spans="1:13" ht="15.75" x14ac:dyDescent="0.25">
      <c r="A171" s="368"/>
      <c r="B171" s="370"/>
      <c r="C171" s="283" t="s">
        <v>545</v>
      </c>
      <c r="D171" s="284">
        <v>73</v>
      </c>
      <c r="E171" s="253"/>
      <c r="F171" s="257">
        <v>36</v>
      </c>
      <c r="G171" s="257">
        <v>37</v>
      </c>
      <c r="H171" s="257"/>
      <c r="I171" s="285" t="s">
        <v>319</v>
      </c>
      <c r="J171" s="125"/>
      <c r="K171" s="258"/>
      <c r="L171" s="286">
        <v>73</v>
      </c>
      <c r="M171" s="371"/>
    </row>
    <row r="172" spans="1:13" ht="58.5" customHeight="1" x14ac:dyDescent="0.25">
      <c r="A172" s="127">
        <v>12</v>
      </c>
      <c r="B172" s="66" t="s">
        <v>32</v>
      </c>
      <c r="C172" s="118" t="s">
        <v>54</v>
      </c>
      <c r="D172" s="129">
        <v>4</v>
      </c>
      <c r="E172" s="118"/>
      <c r="F172" s="114"/>
      <c r="G172" s="114">
        <v>4</v>
      </c>
      <c r="H172" s="114"/>
      <c r="I172" s="118" t="s">
        <v>593</v>
      </c>
      <c r="J172" s="118"/>
      <c r="K172" s="129"/>
      <c r="L172" s="129">
        <v>4</v>
      </c>
      <c r="M172" s="17" t="s">
        <v>256</v>
      </c>
    </row>
    <row r="173" spans="1:13" ht="30" x14ac:dyDescent="0.25">
      <c r="A173" s="127">
        <v>13</v>
      </c>
      <c r="B173" s="121" t="s">
        <v>34</v>
      </c>
      <c r="C173" s="118" t="s">
        <v>548</v>
      </c>
      <c r="D173" s="129">
        <v>20</v>
      </c>
      <c r="E173" s="118"/>
      <c r="F173" s="114"/>
      <c r="G173" s="114">
        <v>20</v>
      </c>
      <c r="H173" s="248"/>
      <c r="I173" s="118" t="s">
        <v>319</v>
      </c>
      <c r="J173" s="118"/>
      <c r="K173" s="129"/>
      <c r="L173" s="129">
        <v>20</v>
      </c>
      <c r="M173" s="17" t="s">
        <v>256</v>
      </c>
    </row>
    <row r="174" spans="1:13" ht="16.5" x14ac:dyDescent="0.25">
      <c r="A174" s="25"/>
      <c r="B174" s="311" t="s">
        <v>551</v>
      </c>
      <c r="C174" s="339"/>
      <c r="D174" s="340">
        <f t="shared" ref="D174:L174" si="7">SUM(D150:D173)</f>
        <v>314.20000000000005</v>
      </c>
      <c r="E174" s="26">
        <f t="shared" si="7"/>
        <v>0</v>
      </c>
      <c r="F174" s="340">
        <f t="shared" si="7"/>
        <v>159.19999999999999</v>
      </c>
      <c r="G174" s="340">
        <f t="shared" si="7"/>
        <v>155</v>
      </c>
      <c r="H174" s="340">
        <f t="shared" si="7"/>
        <v>0</v>
      </c>
      <c r="I174" s="340">
        <f t="shared" si="7"/>
        <v>0</v>
      </c>
      <c r="J174" s="340">
        <f t="shared" si="7"/>
        <v>0</v>
      </c>
      <c r="K174" s="340">
        <f t="shared" si="7"/>
        <v>0</v>
      </c>
      <c r="L174" s="340">
        <f t="shared" si="7"/>
        <v>314.20000000000005</v>
      </c>
      <c r="M174" s="23"/>
    </row>
    <row r="175" spans="1:13" ht="15" customHeight="1" x14ac:dyDescent="0.25">
      <c r="A175" s="416" t="s">
        <v>66</v>
      </c>
      <c r="B175" s="417"/>
      <c r="C175" s="417"/>
      <c r="D175" s="417"/>
      <c r="E175" s="417"/>
      <c r="F175" s="417"/>
      <c r="G175" s="417"/>
      <c r="H175" s="417"/>
      <c r="I175" s="417"/>
      <c r="J175" s="417"/>
      <c r="K175" s="417"/>
      <c r="L175" s="417"/>
      <c r="M175" s="418"/>
    </row>
    <row r="176" spans="1:13" ht="15.75" x14ac:dyDescent="0.25">
      <c r="A176" s="374">
        <v>1</v>
      </c>
      <c r="B176" s="402" t="s">
        <v>17</v>
      </c>
      <c r="C176" s="265" t="s">
        <v>62</v>
      </c>
      <c r="D176" s="376">
        <v>9.5</v>
      </c>
      <c r="E176" s="385"/>
      <c r="F176" s="120"/>
      <c r="G176" s="120"/>
      <c r="H176" s="120"/>
      <c r="I176" s="385" t="s">
        <v>605</v>
      </c>
      <c r="J176" s="386"/>
      <c r="K176" s="382"/>
      <c r="L176" s="382">
        <v>9.5</v>
      </c>
      <c r="M176" s="371" t="s">
        <v>66</v>
      </c>
    </row>
    <row r="177" spans="1:13" ht="14.25" customHeight="1" x14ac:dyDescent="0.25">
      <c r="A177" s="375"/>
      <c r="B177" s="403"/>
      <c r="C177" s="253" t="s">
        <v>382</v>
      </c>
      <c r="D177" s="376"/>
      <c r="E177" s="385"/>
      <c r="F177" s="232">
        <v>6</v>
      </c>
      <c r="G177" s="232">
        <v>3.5</v>
      </c>
      <c r="H177" s="253"/>
      <c r="I177" s="385"/>
      <c r="J177" s="386"/>
      <c r="K177" s="382"/>
      <c r="L177" s="382"/>
      <c r="M177" s="371"/>
    </row>
    <row r="178" spans="1:13" ht="15.75" x14ac:dyDescent="0.25">
      <c r="A178" s="374">
        <v>2</v>
      </c>
      <c r="B178" s="402" t="s">
        <v>18</v>
      </c>
      <c r="C178" s="265" t="s">
        <v>68</v>
      </c>
      <c r="D178" s="376">
        <v>19</v>
      </c>
      <c r="E178" s="385"/>
      <c r="F178" s="120"/>
      <c r="G178" s="120"/>
      <c r="H178" s="120"/>
      <c r="I178" s="385" t="s">
        <v>605</v>
      </c>
      <c r="J178" s="386"/>
      <c r="K178" s="382"/>
      <c r="L178" s="382">
        <v>19</v>
      </c>
      <c r="M178" s="371" t="s">
        <v>66</v>
      </c>
    </row>
    <row r="179" spans="1:13" ht="15" customHeight="1" x14ac:dyDescent="0.25">
      <c r="A179" s="375"/>
      <c r="B179" s="403"/>
      <c r="C179" s="253" t="s">
        <v>384</v>
      </c>
      <c r="D179" s="376"/>
      <c r="E179" s="385"/>
      <c r="F179" s="257">
        <v>10</v>
      </c>
      <c r="G179" s="232">
        <v>9</v>
      </c>
      <c r="H179" s="253"/>
      <c r="I179" s="385"/>
      <c r="J179" s="386"/>
      <c r="K179" s="382"/>
      <c r="L179" s="382"/>
      <c r="M179" s="371"/>
    </row>
    <row r="180" spans="1:13" ht="15.75" x14ac:dyDescent="0.25">
      <c r="A180" s="374">
        <v>3</v>
      </c>
      <c r="B180" s="380" t="s">
        <v>19</v>
      </c>
      <c r="C180" s="265" t="s">
        <v>51</v>
      </c>
      <c r="D180" s="376">
        <v>44</v>
      </c>
      <c r="E180" s="385"/>
      <c r="F180" s="120"/>
      <c r="G180" s="120"/>
      <c r="H180" s="120"/>
      <c r="I180" s="385" t="s">
        <v>605</v>
      </c>
      <c r="J180" s="386"/>
      <c r="K180" s="382"/>
      <c r="L180" s="382">
        <v>44</v>
      </c>
      <c r="M180" s="371" t="s">
        <v>66</v>
      </c>
    </row>
    <row r="181" spans="1:13" ht="12.75" customHeight="1" x14ac:dyDescent="0.25">
      <c r="A181" s="375"/>
      <c r="B181" s="380"/>
      <c r="C181" s="253" t="s">
        <v>385</v>
      </c>
      <c r="D181" s="376"/>
      <c r="E181" s="385"/>
      <c r="F181" s="232">
        <v>39</v>
      </c>
      <c r="G181" s="232">
        <v>5</v>
      </c>
      <c r="H181" s="253"/>
      <c r="I181" s="385"/>
      <c r="J181" s="386"/>
      <c r="K181" s="382"/>
      <c r="L181" s="382"/>
      <c r="M181" s="371"/>
    </row>
    <row r="182" spans="1:13" ht="15.75" x14ac:dyDescent="0.25">
      <c r="A182" s="374">
        <v>4</v>
      </c>
      <c r="B182" s="380" t="s">
        <v>69</v>
      </c>
      <c r="C182" s="265" t="s">
        <v>62</v>
      </c>
      <c r="D182" s="376">
        <v>4</v>
      </c>
      <c r="E182" s="394"/>
      <c r="F182" s="120"/>
      <c r="G182" s="120"/>
      <c r="H182" s="120"/>
      <c r="I182" s="385" t="s">
        <v>605</v>
      </c>
      <c r="J182" s="386"/>
      <c r="K182" s="382"/>
      <c r="L182" s="382">
        <v>4</v>
      </c>
      <c r="M182" s="371" t="s">
        <v>66</v>
      </c>
    </row>
    <row r="183" spans="1:13" ht="15.75" x14ac:dyDescent="0.25">
      <c r="A183" s="375"/>
      <c r="B183" s="380"/>
      <c r="C183" s="253" t="s">
        <v>383</v>
      </c>
      <c r="D183" s="376"/>
      <c r="E183" s="395"/>
      <c r="F183" s="253"/>
      <c r="G183" s="232">
        <v>4</v>
      </c>
      <c r="H183" s="253"/>
      <c r="I183" s="385"/>
      <c r="J183" s="386"/>
      <c r="K183" s="382"/>
      <c r="L183" s="382"/>
      <c r="M183" s="371"/>
    </row>
    <row r="184" spans="1:13" ht="15.75" x14ac:dyDescent="0.25">
      <c r="A184" s="374">
        <v>5</v>
      </c>
      <c r="B184" s="380" t="s">
        <v>23</v>
      </c>
      <c r="C184" s="265" t="s">
        <v>62</v>
      </c>
      <c r="D184" s="376">
        <v>5</v>
      </c>
      <c r="E184" s="385"/>
      <c r="F184" s="270"/>
      <c r="G184" s="255"/>
      <c r="H184" s="255"/>
      <c r="I184" s="385" t="s">
        <v>605</v>
      </c>
      <c r="J184" s="386"/>
      <c r="K184" s="382"/>
      <c r="L184" s="382">
        <v>5</v>
      </c>
      <c r="M184" s="371" t="s">
        <v>66</v>
      </c>
    </row>
    <row r="185" spans="1:13" ht="15.75" x14ac:dyDescent="0.25">
      <c r="A185" s="375"/>
      <c r="B185" s="380"/>
      <c r="C185" s="253" t="s">
        <v>228</v>
      </c>
      <c r="D185" s="376"/>
      <c r="E185" s="394"/>
      <c r="F185" s="232">
        <v>5</v>
      </c>
      <c r="G185" s="257"/>
      <c r="H185" s="257"/>
      <c r="I185" s="385"/>
      <c r="J185" s="364"/>
      <c r="K185" s="360"/>
      <c r="L185" s="360"/>
      <c r="M185" s="371"/>
    </row>
    <row r="186" spans="1:13" ht="15.75" x14ac:dyDescent="0.25">
      <c r="A186" s="374">
        <v>6</v>
      </c>
      <c r="B186" s="380" t="s">
        <v>26</v>
      </c>
      <c r="C186" s="265" t="s">
        <v>71</v>
      </c>
      <c r="D186" s="378">
        <v>1</v>
      </c>
      <c r="E186" s="250"/>
      <c r="F186" s="255"/>
      <c r="G186" s="270"/>
      <c r="H186" s="255"/>
      <c r="I186" s="385" t="s">
        <v>605</v>
      </c>
      <c r="J186" s="122"/>
      <c r="K186" s="360"/>
      <c r="L186" s="122"/>
      <c r="M186" s="404" t="s">
        <v>66</v>
      </c>
    </row>
    <row r="187" spans="1:13" ht="15.75" x14ac:dyDescent="0.25">
      <c r="A187" s="375"/>
      <c r="B187" s="380"/>
      <c r="C187" s="253" t="s">
        <v>236</v>
      </c>
      <c r="D187" s="378"/>
      <c r="E187" s="274"/>
      <c r="F187" s="257"/>
      <c r="G187" s="232">
        <v>1</v>
      </c>
      <c r="H187" s="257"/>
      <c r="I187" s="385"/>
      <c r="J187" s="125"/>
      <c r="K187" s="361"/>
      <c r="L187" s="258">
        <v>1</v>
      </c>
      <c r="M187" s="404"/>
    </row>
    <row r="188" spans="1:13" ht="15.75" x14ac:dyDescent="0.25">
      <c r="A188" s="374">
        <v>7</v>
      </c>
      <c r="B188" s="405" t="s">
        <v>72</v>
      </c>
      <c r="C188" s="265" t="s">
        <v>86</v>
      </c>
      <c r="D188" s="360">
        <v>2</v>
      </c>
      <c r="E188" s="120"/>
      <c r="F188" s="255"/>
      <c r="G188" s="270"/>
      <c r="H188" s="255"/>
      <c r="I188" s="385" t="s">
        <v>605</v>
      </c>
      <c r="J188" s="122"/>
      <c r="K188" s="360"/>
      <c r="L188" s="360">
        <v>2</v>
      </c>
      <c r="M188" s="366" t="s">
        <v>66</v>
      </c>
    </row>
    <row r="189" spans="1:13" ht="15.75" x14ac:dyDescent="0.25">
      <c r="A189" s="375"/>
      <c r="B189" s="406"/>
      <c r="C189" s="253" t="s">
        <v>260</v>
      </c>
      <c r="D189" s="361"/>
      <c r="E189" s="253"/>
      <c r="F189" s="257">
        <v>2</v>
      </c>
      <c r="G189" s="257"/>
      <c r="H189" s="257"/>
      <c r="I189" s="385"/>
      <c r="J189" s="125"/>
      <c r="K189" s="361"/>
      <c r="L189" s="361"/>
      <c r="M189" s="367"/>
    </row>
    <row r="190" spans="1:13" ht="15.75" x14ac:dyDescent="0.25">
      <c r="A190" s="374">
        <v>8</v>
      </c>
      <c r="B190" s="405" t="s">
        <v>30</v>
      </c>
      <c r="C190" s="265" t="s">
        <v>386</v>
      </c>
      <c r="D190" s="378">
        <v>45.4</v>
      </c>
      <c r="E190" s="120"/>
      <c r="F190" s="255"/>
      <c r="G190" s="270"/>
      <c r="H190" s="255"/>
      <c r="I190" s="385" t="s">
        <v>605</v>
      </c>
      <c r="J190" s="122"/>
      <c r="K190" s="360"/>
      <c r="L190" s="376">
        <v>45.4</v>
      </c>
      <c r="M190" s="371" t="s">
        <v>66</v>
      </c>
    </row>
    <row r="191" spans="1:13" ht="15.75" x14ac:dyDescent="0.25">
      <c r="A191" s="375"/>
      <c r="B191" s="406"/>
      <c r="C191" s="253" t="s">
        <v>387</v>
      </c>
      <c r="D191" s="378"/>
      <c r="E191" s="253"/>
      <c r="F191" s="257">
        <v>22</v>
      </c>
      <c r="G191" s="232">
        <v>23.4</v>
      </c>
      <c r="H191" s="257"/>
      <c r="I191" s="385"/>
      <c r="J191" s="125"/>
      <c r="K191" s="361"/>
      <c r="L191" s="376"/>
      <c r="M191" s="371"/>
    </row>
    <row r="192" spans="1:13" ht="30" x14ac:dyDescent="0.25">
      <c r="A192" s="294">
        <v>9</v>
      </c>
      <c r="B192" s="131" t="s">
        <v>73</v>
      </c>
      <c r="C192" s="253" t="s">
        <v>67</v>
      </c>
      <c r="D192" s="263">
        <v>10</v>
      </c>
      <c r="E192" s="253"/>
      <c r="F192" s="257"/>
      <c r="G192" s="232">
        <v>10</v>
      </c>
      <c r="H192" s="257"/>
      <c r="I192" s="261" t="s">
        <v>605</v>
      </c>
      <c r="J192" s="125"/>
      <c r="K192" s="258"/>
      <c r="L192" s="262">
        <v>10</v>
      </c>
      <c r="M192" s="17" t="s">
        <v>66</v>
      </c>
    </row>
    <row r="193" spans="1:13" ht="60" x14ac:dyDescent="0.25">
      <c r="A193" s="127">
        <v>10</v>
      </c>
      <c r="B193" s="66" t="s">
        <v>32</v>
      </c>
      <c r="C193" s="125" t="s">
        <v>74</v>
      </c>
      <c r="D193" s="129">
        <v>4</v>
      </c>
      <c r="E193" s="125"/>
      <c r="F193" s="114"/>
      <c r="G193" s="114">
        <v>4</v>
      </c>
      <c r="H193" s="114"/>
      <c r="I193" s="118" t="s">
        <v>605</v>
      </c>
      <c r="J193" s="125"/>
      <c r="K193" s="258"/>
      <c r="L193" s="129">
        <v>4</v>
      </c>
      <c r="M193" s="17" t="s">
        <v>66</v>
      </c>
    </row>
    <row r="194" spans="1:13" ht="30" x14ac:dyDescent="0.25">
      <c r="A194" s="127">
        <v>11</v>
      </c>
      <c r="B194" s="121" t="s">
        <v>34</v>
      </c>
      <c r="C194" s="118" t="s">
        <v>42</v>
      </c>
      <c r="D194" s="129">
        <v>20</v>
      </c>
      <c r="E194" s="118"/>
      <c r="F194" s="114"/>
      <c r="G194" s="275">
        <v>20</v>
      </c>
      <c r="H194" s="114"/>
      <c r="I194" s="118" t="s">
        <v>605</v>
      </c>
      <c r="J194" s="118"/>
      <c r="K194" s="129"/>
      <c r="L194" s="129">
        <v>20</v>
      </c>
      <c r="M194" s="17" t="s">
        <v>66</v>
      </c>
    </row>
    <row r="195" spans="1:13" ht="16.5" x14ac:dyDescent="0.25">
      <c r="A195" s="27"/>
      <c r="B195" s="331" t="s">
        <v>75</v>
      </c>
      <c r="C195" s="343"/>
      <c r="D195" s="344">
        <f t="shared" ref="D195:L195" si="8">SUM(D176:D194)</f>
        <v>163.9</v>
      </c>
      <c r="E195" s="344">
        <f t="shared" si="8"/>
        <v>0</v>
      </c>
      <c r="F195" s="344">
        <f t="shared" si="8"/>
        <v>84</v>
      </c>
      <c r="G195" s="344">
        <f t="shared" si="8"/>
        <v>79.900000000000006</v>
      </c>
      <c r="H195" s="344">
        <f t="shared" si="8"/>
        <v>0</v>
      </c>
      <c r="I195" s="344">
        <f t="shared" si="8"/>
        <v>0</v>
      </c>
      <c r="J195" s="344">
        <f t="shared" si="8"/>
        <v>0</v>
      </c>
      <c r="K195" s="344">
        <f t="shared" si="8"/>
        <v>0</v>
      </c>
      <c r="L195" s="344">
        <f t="shared" si="8"/>
        <v>163.9</v>
      </c>
      <c r="M195" s="28"/>
    </row>
    <row r="196" spans="1:13" ht="18.75" x14ac:dyDescent="0.25">
      <c r="A196" s="387" t="s">
        <v>76</v>
      </c>
      <c r="B196" s="388"/>
      <c r="C196" s="388"/>
      <c r="D196" s="388"/>
      <c r="E196" s="388"/>
      <c r="F196" s="388"/>
      <c r="G196" s="388"/>
      <c r="H196" s="388"/>
      <c r="I196" s="388"/>
      <c r="J196" s="388"/>
      <c r="K196" s="388"/>
      <c r="L196" s="388"/>
      <c r="M196" s="389"/>
    </row>
    <row r="197" spans="1:13" ht="18.75" customHeight="1" x14ac:dyDescent="0.25">
      <c r="A197" s="374">
        <v>1</v>
      </c>
      <c r="B197" s="402" t="s">
        <v>17</v>
      </c>
      <c r="C197" s="265" t="s">
        <v>49</v>
      </c>
      <c r="D197" s="376">
        <v>12.4</v>
      </c>
      <c r="E197" s="385"/>
      <c r="F197" s="120"/>
      <c r="G197" s="120"/>
      <c r="H197" s="255"/>
      <c r="I197" s="385" t="s">
        <v>319</v>
      </c>
      <c r="J197" s="386"/>
      <c r="K197" s="382"/>
      <c r="L197" s="382">
        <v>12.4</v>
      </c>
      <c r="M197" s="371" t="s">
        <v>76</v>
      </c>
    </row>
    <row r="198" spans="1:13" ht="18.75" customHeight="1" x14ac:dyDescent="0.25">
      <c r="A198" s="375"/>
      <c r="B198" s="403"/>
      <c r="C198" s="253" t="s">
        <v>356</v>
      </c>
      <c r="D198" s="376"/>
      <c r="E198" s="385"/>
      <c r="F198" s="232">
        <v>5</v>
      </c>
      <c r="G198" s="232">
        <v>5</v>
      </c>
      <c r="H198" s="257">
        <v>2.4</v>
      </c>
      <c r="I198" s="385"/>
      <c r="J198" s="386"/>
      <c r="K198" s="382"/>
      <c r="L198" s="382"/>
      <c r="M198" s="371"/>
    </row>
    <row r="199" spans="1:13" ht="21" customHeight="1" x14ac:dyDescent="0.25">
      <c r="A199" s="374">
        <v>2</v>
      </c>
      <c r="B199" s="402" t="s">
        <v>18</v>
      </c>
      <c r="C199" s="265" t="s">
        <v>68</v>
      </c>
      <c r="D199" s="376">
        <v>5</v>
      </c>
      <c r="E199" s="385"/>
      <c r="F199" s="120"/>
      <c r="G199" s="120"/>
      <c r="H199" s="255"/>
      <c r="I199" s="385" t="s">
        <v>319</v>
      </c>
      <c r="J199" s="386"/>
      <c r="K199" s="382"/>
      <c r="L199" s="382">
        <v>5</v>
      </c>
      <c r="M199" s="371" t="s">
        <v>76</v>
      </c>
    </row>
    <row r="200" spans="1:13" ht="18.75" customHeight="1" x14ac:dyDescent="0.25">
      <c r="A200" s="375"/>
      <c r="B200" s="403"/>
      <c r="C200" s="253" t="s">
        <v>357</v>
      </c>
      <c r="D200" s="376"/>
      <c r="E200" s="385"/>
      <c r="F200" s="257">
        <v>2</v>
      </c>
      <c r="G200" s="232">
        <v>3</v>
      </c>
      <c r="H200" s="257"/>
      <c r="I200" s="385"/>
      <c r="J200" s="386"/>
      <c r="K200" s="382"/>
      <c r="L200" s="382"/>
      <c r="M200" s="371"/>
    </row>
    <row r="201" spans="1:13" ht="15.75" x14ac:dyDescent="0.25">
      <c r="A201" s="374">
        <v>3</v>
      </c>
      <c r="B201" s="380" t="s">
        <v>23</v>
      </c>
      <c r="C201" s="265" t="s">
        <v>44</v>
      </c>
      <c r="D201" s="376">
        <v>0.9</v>
      </c>
      <c r="E201" s="385"/>
      <c r="F201" s="270"/>
      <c r="G201" s="255"/>
      <c r="H201" s="255"/>
      <c r="I201" s="385" t="s">
        <v>319</v>
      </c>
      <c r="J201" s="386"/>
      <c r="K201" s="382"/>
      <c r="L201" s="382">
        <v>0.9</v>
      </c>
      <c r="M201" s="371" t="s">
        <v>76</v>
      </c>
    </row>
    <row r="202" spans="1:13" ht="24.75" customHeight="1" x14ac:dyDescent="0.25">
      <c r="A202" s="375"/>
      <c r="B202" s="380"/>
      <c r="C202" s="253" t="s">
        <v>70</v>
      </c>
      <c r="D202" s="376"/>
      <c r="E202" s="394"/>
      <c r="F202" s="232">
        <v>0.9</v>
      </c>
      <c r="G202" s="257"/>
      <c r="H202" s="257"/>
      <c r="I202" s="385"/>
      <c r="J202" s="364"/>
      <c r="K202" s="360"/>
      <c r="L202" s="360"/>
      <c r="M202" s="371"/>
    </row>
    <row r="203" spans="1:13" ht="15.75" x14ac:dyDescent="0.25">
      <c r="A203" s="374">
        <v>4</v>
      </c>
      <c r="B203" s="380" t="s">
        <v>263</v>
      </c>
      <c r="C203" s="265" t="s">
        <v>68</v>
      </c>
      <c r="D203" s="376">
        <v>0.3</v>
      </c>
      <c r="E203" s="385"/>
      <c r="F203" s="270"/>
      <c r="G203" s="255"/>
      <c r="H203" s="255"/>
      <c r="I203" s="385" t="s">
        <v>319</v>
      </c>
      <c r="J203" s="386"/>
      <c r="K203" s="382"/>
      <c r="L203" s="382">
        <v>0.3</v>
      </c>
      <c r="M203" s="371" t="s">
        <v>76</v>
      </c>
    </row>
    <row r="204" spans="1:13" ht="15.75" x14ac:dyDescent="0.25">
      <c r="A204" s="375"/>
      <c r="B204" s="380"/>
      <c r="C204" s="253" t="s">
        <v>360</v>
      </c>
      <c r="D204" s="376"/>
      <c r="E204" s="394"/>
      <c r="F204" s="232">
        <v>0.3</v>
      </c>
      <c r="G204" s="257"/>
      <c r="H204" s="257"/>
      <c r="I204" s="385"/>
      <c r="J204" s="364"/>
      <c r="K204" s="360"/>
      <c r="L204" s="360"/>
      <c r="M204" s="371"/>
    </row>
    <row r="205" spans="1:13" ht="15.75" x14ac:dyDescent="0.25">
      <c r="A205" s="374">
        <v>5</v>
      </c>
      <c r="B205" s="380" t="s">
        <v>19</v>
      </c>
      <c r="C205" s="265" t="s">
        <v>88</v>
      </c>
      <c r="D205" s="376">
        <v>15</v>
      </c>
      <c r="E205" s="385"/>
      <c r="F205" s="120"/>
      <c r="G205" s="120"/>
      <c r="H205" s="255"/>
      <c r="I205" s="386" t="s">
        <v>319</v>
      </c>
      <c r="J205" s="386"/>
      <c r="K205" s="382"/>
      <c r="L205" s="382">
        <v>15</v>
      </c>
      <c r="M205" s="371" t="s">
        <v>76</v>
      </c>
    </row>
    <row r="206" spans="1:13" ht="15.75" x14ac:dyDescent="0.25">
      <c r="A206" s="375"/>
      <c r="B206" s="380"/>
      <c r="C206" s="253" t="s">
        <v>358</v>
      </c>
      <c r="D206" s="376"/>
      <c r="E206" s="385"/>
      <c r="F206" s="232"/>
      <c r="G206" s="232">
        <v>15</v>
      </c>
      <c r="H206" s="257"/>
      <c r="I206" s="386"/>
      <c r="J206" s="386"/>
      <c r="K206" s="382"/>
      <c r="L206" s="382"/>
      <c r="M206" s="371"/>
    </row>
    <row r="207" spans="1:13" ht="15.75" x14ac:dyDescent="0.25">
      <c r="A207" s="374">
        <v>6</v>
      </c>
      <c r="B207" s="380" t="s">
        <v>21</v>
      </c>
      <c r="C207" s="265" t="s">
        <v>68</v>
      </c>
      <c r="D207" s="376">
        <v>0.9</v>
      </c>
      <c r="E207" s="385"/>
      <c r="F207" s="120"/>
      <c r="G207" s="120"/>
      <c r="H207" s="255"/>
      <c r="I207" s="386" t="s">
        <v>319</v>
      </c>
      <c r="J207" s="386"/>
      <c r="K207" s="382"/>
      <c r="L207" s="382">
        <v>0.9</v>
      </c>
      <c r="M207" s="371" t="s">
        <v>76</v>
      </c>
    </row>
    <row r="208" spans="1:13" ht="15.75" x14ac:dyDescent="0.25">
      <c r="A208" s="375"/>
      <c r="B208" s="380"/>
      <c r="C208" s="253" t="s">
        <v>359</v>
      </c>
      <c r="D208" s="376"/>
      <c r="E208" s="385"/>
      <c r="F208" s="232"/>
      <c r="G208" s="232">
        <v>0.9</v>
      </c>
      <c r="H208" s="257"/>
      <c r="I208" s="386"/>
      <c r="J208" s="386"/>
      <c r="K208" s="382"/>
      <c r="L208" s="382"/>
      <c r="M208" s="371"/>
    </row>
    <row r="209" spans="1:13" ht="15.75" x14ac:dyDescent="0.25">
      <c r="A209" s="374">
        <v>7</v>
      </c>
      <c r="B209" s="380" t="s">
        <v>26</v>
      </c>
      <c r="C209" s="265" t="s">
        <v>252</v>
      </c>
      <c r="D209" s="378">
        <v>0.7</v>
      </c>
      <c r="E209" s="250"/>
      <c r="F209" s="255"/>
      <c r="G209" s="255"/>
      <c r="H209" s="255"/>
      <c r="I209" s="386" t="s">
        <v>319</v>
      </c>
      <c r="J209" s="364"/>
      <c r="K209" s="360"/>
      <c r="L209" s="360">
        <v>0.7</v>
      </c>
      <c r="M209" s="371" t="s">
        <v>76</v>
      </c>
    </row>
    <row r="210" spans="1:13" ht="25.5" customHeight="1" x14ac:dyDescent="0.25">
      <c r="A210" s="375"/>
      <c r="B210" s="380"/>
      <c r="C210" s="253" t="s">
        <v>251</v>
      </c>
      <c r="D210" s="378"/>
      <c r="E210" s="274"/>
      <c r="F210" s="257"/>
      <c r="G210" s="257">
        <v>0.7</v>
      </c>
      <c r="H210" s="257"/>
      <c r="I210" s="386"/>
      <c r="J210" s="365"/>
      <c r="K210" s="361"/>
      <c r="L210" s="361"/>
      <c r="M210" s="371"/>
    </row>
    <row r="211" spans="1:13" ht="15.75" x14ac:dyDescent="0.25">
      <c r="A211" s="374">
        <v>8</v>
      </c>
      <c r="B211" s="369" t="s">
        <v>30</v>
      </c>
      <c r="C211" s="265" t="s">
        <v>261</v>
      </c>
      <c r="D211" s="378">
        <v>3.9</v>
      </c>
      <c r="E211" s="120"/>
      <c r="F211" s="270"/>
      <c r="G211" s="270"/>
      <c r="H211" s="255"/>
      <c r="I211" s="386" t="s">
        <v>319</v>
      </c>
      <c r="J211" s="364"/>
      <c r="K211" s="360"/>
      <c r="L211" s="376">
        <v>3.9</v>
      </c>
      <c r="M211" s="371" t="s">
        <v>76</v>
      </c>
    </row>
    <row r="212" spans="1:13" ht="15" customHeight="1" x14ac:dyDescent="0.25">
      <c r="A212" s="375"/>
      <c r="B212" s="377"/>
      <c r="C212" s="253" t="s">
        <v>262</v>
      </c>
      <c r="D212" s="378"/>
      <c r="E212" s="253"/>
      <c r="F212" s="257">
        <v>1.9</v>
      </c>
      <c r="G212" s="257">
        <v>2</v>
      </c>
      <c r="H212" s="257"/>
      <c r="I212" s="386"/>
      <c r="J212" s="365"/>
      <c r="K212" s="361"/>
      <c r="L212" s="376"/>
      <c r="M212" s="371"/>
    </row>
    <row r="213" spans="1:13" ht="29.25" customHeight="1" x14ac:dyDescent="0.25">
      <c r="A213" s="105">
        <v>9</v>
      </c>
      <c r="B213" s="128" t="s">
        <v>264</v>
      </c>
      <c r="C213" s="253" t="s">
        <v>44</v>
      </c>
      <c r="D213" s="263">
        <v>0.8</v>
      </c>
      <c r="E213" s="253">
        <v>0.8</v>
      </c>
      <c r="F213" s="257"/>
      <c r="G213" s="257"/>
      <c r="H213" s="257"/>
      <c r="I213" s="118" t="s">
        <v>319</v>
      </c>
      <c r="J213" s="125"/>
      <c r="K213" s="258"/>
      <c r="L213" s="262">
        <v>0.8</v>
      </c>
      <c r="M213" s="17" t="s">
        <v>76</v>
      </c>
    </row>
    <row r="214" spans="1:13" ht="62.25" customHeight="1" x14ac:dyDescent="0.25">
      <c r="A214" s="13">
        <v>10</v>
      </c>
      <c r="B214" s="14" t="s">
        <v>32</v>
      </c>
      <c r="C214" s="125" t="s">
        <v>262</v>
      </c>
      <c r="D214" s="129">
        <v>1.6</v>
      </c>
      <c r="E214" s="125"/>
      <c r="F214" s="114">
        <v>1.6</v>
      </c>
      <c r="G214" s="114"/>
      <c r="H214" s="114"/>
      <c r="I214" s="118" t="s">
        <v>319</v>
      </c>
      <c r="J214" s="125"/>
      <c r="K214" s="258"/>
      <c r="L214" s="129">
        <v>1.6</v>
      </c>
      <c r="M214" s="17" t="s">
        <v>604</v>
      </c>
    </row>
    <row r="215" spans="1:13" ht="30" x14ac:dyDescent="0.25">
      <c r="A215" s="13">
        <v>11</v>
      </c>
      <c r="B215" s="121" t="s">
        <v>34</v>
      </c>
      <c r="C215" s="118" t="s">
        <v>78</v>
      </c>
      <c r="D215" s="129">
        <v>6.7</v>
      </c>
      <c r="E215" s="106"/>
      <c r="F215" s="248">
        <v>3.1</v>
      </c>
      <c r="G215" s="273">
        <v>3.6</v>
      </c>
      <c r="H215" s="248"/>
      <c r="I215" s="118" t="s">
        <v>319</v>
      </c>
      <c r="J215" s="118"/>
      <c r="K215" s="129"/>
      <c r="L215" s="129">
        <v>6.7</v>
      </c>
      <c r="M215" s="17" t="s">
        <v>76</v>
      </c>
    </row>
    <row r="216" spans="1:13" ht="24" customHeight="1" x14ac:dyDescent="0.25">
      <c r="A216" s="29"/>
      <c r="B216" s="311" t="s">
        <v>79</v>
      </c>
      <c r="C216" s="339"/>
      <c r="D216" s="314">
        <f>SUM(D197:D215)</f>
        <v>48.199999999999996</v>
      </c>
      <c r="E216" s="314">
        <f>SUM(E197:E215)</f>
        <v>0.8</v>
      </c>
      <c r="F216" s="314">
        <f>SUM(F197:F215)</f>
        <v>14.8</v>
      </c>
      <c r="G216" s="314">
        <f>SUM(G197:G215)</f>
        <v>30.2</v>
      </c>
      <c r="H216" s="314">
        <f>SUM(H197:H215)</f>
        <v>2.4</v>
      </c>
      <c r="I216" s="314">
        <f>SUM(I205:I215)</f>
        <v>0</v>
      </c>
      <c r="J216" s="314">
        <f>SUM(J205:J215)</f>
        <v>0</v>
      </c>
      <c r="K216" s="314">
        <f>SUM(K205:K215)</f>
        <v>0</v>
      </c>
      <c r="L216" s="314">
        <f>SUM(L197:L215)</f>
        <v>48.199999999999996</v>
      </c>
      <c r="M216" s="23"/>
    </row>
    <row r="217" spans="1:13" ht="18.75" x14ac:dyDescent="0.25">
      <c r="A217" s="387" t="s">
        <v>80</v>
      </c>
      <c r="B217" s="388"/>
      <c r="C217" s="388"/>
      <c r="D217" s="388"/>
      <c r="E217" s="388"/>
      <c r="F217" s="388"/>
      <c r="G217" s="388"/>
      <c r="H217" s="388"/>
      <c r="I217" s="388"/>
      <c r="J217" s="388"/>
      <c r="K217" s="388"/>
      <c r="L217" s="388"/>
      <c r="M217" s="389"/>
    </row>
    <row r="218" spans="1:13" ht="15.75" x14ac:dyDescent="0.25">
      <c r="A218" s="453">
        <v>1</v>
      </c>
      <c r="B218" s="402" t="s">
        <v>17</v>
      </c>
      <c r="C218" s="265" t="s">
        <v>62</v>
      </c>
      <c r="D218" s="376">
        <v>4.8</v>
      </c>
      <c r="E218" s="120"/>
      <c r="F218" s="470">
        <v>4.8</v>
      </c>
      <c r="G218" s="120"/>
      <c r="H218" s="120"/>
      <c r="I218" s="386" t="s">
        <v>319</v>
      </c>
      <c r="J218" s="386"/>
      <c r="K218" s="382"/>
      <c r="L218" s="382">
        <v>4.8</v>
      </c>
      <c r="M218" s="371" t="s">
        <v>80</v>
      </c>
    </row>
    <row r="219" spans="1:13" ht="20.25" customHeight="1" x14ac:dyDescent="0.25">
      <c r="A219" s="453"/>
      <c r="B219" s="403"/>
      <c r="C219" s="253" t="s">
        <v>421</v>
      </c>
      <c r="D219" s="376"/>
      <c r="E219" s="253"/>
      <c r="F219" s="468"/>
      <c r="G219" s="232"/>
      <c r="H219" s="253"/>
      <c r="I219" s="386"/>
      <c r="J219" s="386"/>
      <c r="K219" s="382"/>
      <c r="L219" s="382"/>
      <c r="M219" s="371"/>
    </row>
    <row r="220" spans="1:13" ht="15.75" x14ac:dyDescent="0.25">
      <c r="A220" s="453">
        <v>2</v>
      </c>
      <c r="B220" s="405" t="s">
        <v>18</v>
      </c>
      <c r="C220" s="265" t="s">
        <v>51</v>
      </c>
      <c r="D220" s="376">
        <v>22.8</v>
      </c>
      <c r="E220" s="120"/>
      <c r="F220" s="360">
        <v>22.8</v>
      </c>
      <c r="G220" s="120"/>
      <c r="H220" s="120"/>
      <c r="I220" s="386" t="s">
        <v>319</v>
      </c>
      <c r="J220" s="386"/>
      <c r="K220" s="382"/>
      <c r="L220" s="382">
        <v>22.8</v>
      </c>
      <c r="M220" s="371" t="s">
        <v>80</v>
      </c>
    </row>
    <row r="221" spans="1:13" ht="15.75" x14ac:dyDescent="0.25">
      <c r="A221" s="453"/>
      <c r="B221" s="406"/>
      <c r="C221" s="253" t="s">
        <v>422</v>
      </c>
      <c r="D221" s="376"/>
      <c r="E221" s="253"/>
      <c r="F221" s="469"/>
      <c r="G221" s="271"/>
      <c r="H221" s="253"/>
      <c r="I221" s="386"/>
      <c r="J221" s="386"/>
      <c r="K221" s="382"/>
      <c r="L221" s="382"/>
      <c r="M221" s="371"/>
    </row>
    <row r="222" spans="1:13" ht="15.75" x14ac:dyDescent="0.25">
      <c r="A222" s="453">
        <v>3</v>
      </c>
      <c r="B222" s="380" t="s">
        <v>19</v>
      </c>
      <c r="C222" s="265" t="s">
        <v>81</v>
      </c>
      <c r="D222" s="376">
        <v>52.8</v>
      </c>
      <c r="E222" s="120"/>
      <c r="F222" s="470">
        <v>30.1</v>
      </c>
      <c r="G222" s="120"/>
      <c r="H222" s="120"/>
      <c r="I222" s="386" t="s">
        <v>319</v>
      </c>
      <c r="J222" s="119"/>
      <c r="K222" s="382"/>
      <c r="L222" s="382">
        <v>52.8</v>
      </c>
      <c r="M222" s="371" t="s">
        <v>80</v>
      </c>
    </row>
    <row r="223" spans="1:13" ht="14.25" customHeight="1" x14ac:dyDescent="0.25">
      <c r="A223" s="453"/>
      <c r="B223" s="380"/>
      <c r="C223" s="253" t="s">
        <v>423</v>
      </c>
      <c r="D223" s="376"/>
      <c r="E223" s="253"/>
      <c r="F223" s="468"/>
      <c r="G223" s="232">
        <v>22.7</v>
      </c>
      <c r="H223" s="253"/>
      <c r="I223" s="386"/>
      <c r="J223" s="131"/>
      <c r="K223" s="382"/>
      <c r="L223" s="382"/>
      <c r="M223" s="371"/>
    </row>
    <row r="224" spans="1:13" ht="15" customHeight="1" x14ac:dyDescent="0.25">
      <c r="A224" s="453">
        <v>4</v>
      </c>
      <c r="B224" s="380" t="s">
        <v>21</v>
      </c>
      <c r="C224" s="265" t="s">
        <v>49</v>
      </c>
      <c r="D224" s="376">
        <v>18</v>
      </c>
      <c r="E224" s="120"/>
      <c r="F224" s="470">
        <v>5</v>
      </c>
      <c r="G224" s="120"/>
      <c r="H224" s="120"/>
      <c r="I224" s="386" t="s">
        <v>319</v>
      </c>
      <c r="J224" s="386"/>
      <c r="K224" s="382"/>
      <c r="L224" s="382">
        <v>18</v>
      </c>
      <c r="M224" s="371" t="s">
        <v>80</v>
      </c>
    </row>
    <row r="225" spans="1:13" ht="18.75" customHeight="1" x14ac:dyDescent="0.25">
      <c r="A225" s="453"/>
      <c r="B225" s="380"/>
      <c r="C225" s="253" t="s">
        <v>424</v>
      </c>
      <c r="D225" s="376"/>
      <c r="E225" s="253"/>
      <c r="F225" s="468"/>
      <c r="G225" s="232">
        <v>13</v>
      </c>
      <c r="H225" s="253"/>
      <c r="I225" s="386"/>
      <c r="J225" s="386"/>
      <c r="K225" s="382"/>
      <c r="L225" s="382"/>
      <c r="M225" s="371"/>
    </row>
    <row r="226" spans="1:13" ht="17.25" customHeight="1" x14ac:dyDescent="0.25">
      <c r="A226" s="453">
        <v>5</v>
      </c>
      <c r="B226" s="380" t="s">
        <v>23</v>
      </c>
      <c r="C226" s="272" t="s">
        <v>59</v>
      </c>
      <c r="D226" s="376">
        <v>9</v>
      </c>
      <c r="E226" s="120"/>
      <c r="F226" s="432">
        <v>4.9000000000000004</v>
      </c>
      <c r="G226" s="362">
        <v>4.0999999999999996</v>
      </c>
      <c r="H226" s="362"/>
      <c r="I226" s="386" t="s">
        <v>319</v>
      </c>
      <c r="J226" s="386"/>
      <c r="K226" s="382"/>
      <c r="L226" s="382">
        <v>9</v>
      </c>
      <c r="M226" s="371" t="s">
        <v>80</v>
      </c>
    </row>
    <row r="227" spans="1:13" ht="16.5" customHeight="1" x14ac:dyDescent="0.25">
      <c r="A227" s="453"/>
      <c r="B227" s="380"/>
      <c r="C227" s="253" t="s">
        <v>425</v>
      </c>
      <c r="D227" s="376"/>
      <c r="E227" s="253"/>
      <c r="F227" s="468"/>
      <c r="G227" s="469"/>
      <c r="H227" s="469"/>
      <c r="I227" s="386"/>
      <c r="J227" s="364"/>
      <c r="K227" s="360"/>
      <c r="L227" s="360"/>
      <c r="M227" s="371"/>
    </row>
    <row r="228" spans="1:13" ht="15.75" x14ac:dyDescent="0.25">
      <c r="A228" s="453">
        <v>6</v>
      </c>
      <c r="B228" s="405" t="s">
        <v>30</v>
      </c>
      <c r="C228" s="265" t="s">
        <v>266</v>
      </c>
      <c r="D228" s="378">
        <v>12</v>
      </c>
      <c r="E228" s="120"/>
      <c r="F228" s="270"/>
      <c r="G228" s="362">
        <v>6</v>
      </c>
      <c r="H228" s="255"/>
      <c r="I228" s="386" t="s">
        <v>319</v>
      </c>
      <c r="J228" s="122"/>
      <c r="K228" s="256"/>
      <c r="L228" s="376">
        <v>12</v>
      </c>
      <c r="M228" s="371" t="s">
        <v>80</v>
      </c>
    </row>
    <row r="229" spans="1:13" ht="15.75" x14ac:dyDescent="0.25">
      <c r="A229" s="453"/>
      <c r="B229" s="406"/>
      <c r="C229" s="253" t="s">
        <v>267</v>
      </c>
      <c r="D229" s="378"/>
      <c r="E229" s="253"/>
      <c r="F229" s="232">
        <v>6</v>
      </c>
      <c r="G229" s="469"/>
      <c r="H229" s="257"/>
      <c r="I229" s="386"/>
      <c r="J229" s="125"/>
      <c r="K229" s="258"/>
      <c r="L229" s="376"/>
      <c r="M229" s="371"/>
    </row>
    <row r="230" spans="1:13" ht="62.25" customHeight="1" x14ac:dyDescent="0.25">
      <c r="A230" s="295">
        <v>7</v>
      </c>
      <c r="B230" s="66" t="s">
        <v>32</v>
      </c>
      <c r="C230" s="125" t="s">
        <v>83</v>
      </c>
      <c r="D230" s="129">
        <v>6</v>
      </c>
      <c r="E230" s="258"/>
      <c r="F230" s="114"/>
      <c r="G230" s="114"/>
      <c r="H230" s="114">
        <v>6</v>
      </c>
      <c r="I230" s="118" t="s">
        <v>319</v>
      </c>
      <c r="J230" s="125"/>
      <c r="K230" s="258"/>
      <c r="L230" s="129">
        <v>6</v>
      </c>
      <c r="M230" s="17" t="s">
        <v>80</v>
      </c>
    </row>
    <row r="231" spans="1:13" ht="28.5" customHeight="1" x14ac:dyDescent="0.25">
      <c r="A231" s="127">
        <v>8</v>
      </c>
      <c r="B231" s="121" t="s">
        <v>34</v>
      </c>
      <c r="C231" s="118" t="s">
        <v>84</v>
      </c>
      <c r="D231" s="129">
        <v>13</v>
      </c>
      <c r="E231" s="118"/>
      <c r="F231" s="114"/>
      <c r="G231" s="114">
        <v>13</v>
      </c>
      <c r="H231" s="248"/>
      <c r="I231" s="118" t="s">
        <v>319</v>
      </c>
      <c r="J231" s="118"/>
      <c r="K231" s="129"/>
      <c r="L231" s="129">
        <v>13</v>
      </c>
      <c r="M231" s="17" t="s">
        <v>80</v>
      </c>
    </row>
    <row r="232" spans="1:13" ht="21" customHeight="1" x14ac:dyDescent="0.25">
      <c r="A232" s="25"/>
      <c r="B232" s="311" t="s">
        <v>85</v>
      </c>
      <c r="C232" s="339"/>
      <c r="D232" s="339">
        <f t="shared" ref="D232:L232" si="9">SUM(D218:D231)</f>
        <v>138.4</v>
      </c>
      <c r="E232" s="339">
        <f t="shared" si="9"/>
        <v>0</v>
      </c>
      <c r="F232" s="339">
        <f t="shared" si="9"/>
        <v>73.600000000000009</v>
      </c>
      <c r="G232" s="339">
        <f t="shared" si="9"/>
        <v>58.800000000000004</v>
      </c>
      <c r="H232" s="342">
        <f t="shared" si="9"/>
        <v>6</v>
      </c>
      <c r="I232" s="339">
        <f t="shared" si="9"/>
        <v>0</v>
      </c>
      <c r="J232" s="339">
        <f t="shared" si="9"/>
        <v>0</v>
      </c>
      <c r="K232" s="339">
        <f t="shared" si="9"/>
        <v>0</v>
      </c>
      <c r="L232" s="339">
        <f t="shared" si="9"/>
        <v>138.4</v>
      </c>
      <c r="M232" s="23"/>
    </row>
    <row r="233" spans="1:13" ht="20.25" customHeight="1" x14ac:dyDescent="0.25">
      <c r="A233" s="387" t="s">
        <v>436</v>
      </c>
      <c r="B233" s="388"/>
      <c r="C233" s="388"/>
      <c r="D233" s="388"/>
      <c r="E233" s="388"/>
      <c r="F233" s="388"/>
      <c r="G233" s="388"/>
      <c r="H233" s="388"/>
      <c r="I233" s="388"/>
      <c r="J233" s="388"/>
      <c r="K233" s="388"/>
      <c r="L233" s="388"/>
      <c r="M233" s="389"/>
    </row>
    <row r="234" spans="1:13" ht="22.5" customHeight="1" x14ac:dyDescent="0.25">
      <c r="A234" s="374">
        <v>1</v>
      </c>
      <c r="B234" s="405" t="s">
        <v>17</v>
      </c>
      <c r="C234" s="265" t="s">
        <v>420</v>
      </c>
      <c r="D234" s="360">
        <v>69.75</v>
      </c>
      <c r="E234" s="364"/>
      <c r="F234" s="122"/>
      <c r="G234" s="122"/>
      <c r="H234" s="120"/>
      <c r="I234" s="364" t="s">
        <v>319</v>
      </c>
      <c r="J234" s="364"/>
      <c r="K234" s="360"/>
      <c r="L234" s="360">
        <v>69.75</v>
      </c>
      <c r="M234" s="366" t="s">
        <v>436</v>
      </c>
    </row>
    <row r="235" spans="1:13" ht="15.75" customHeight="1" x14ac:dyDescent="0.25">
      <c r="A235" s="375"/>
      <c r="B235" s="406"/>
      <c r="C235" s="269" t="s">
        <v>437</v>
      </c>
      <c r="D235" s="361"/>
      <c r="E235" s="365"/>
      <c r="F235" s="258">
        <v>34.700000000000003</v>
      </c>
      <c r="G235" s="258">
        <v>35.049999999999997</v>
      </c>
      <c r="H235" s="253"/>
      <c r="I235" s="365"/>
      <c r="J235" s="365"/>
      <c r="K235" s="361"/>
      <c r="L235" s="361"/>
      <c r="M235" s="367"/>
    </row>
    <row r="236" spans="1:13" ht="18" customHeight="1" x14ac:dyDescent="0.25">
      <c r="A236" s="374">
        <v>2</v>
      </c>
      <c r="B236" s="405" t="s">
        <v>18</v>
      </c>
      <c r="C236" s="265" t="s">
        <v>62</v>
      </c>
      <c r="D236" s="360">
        <v>8.64</v>
      </c>
      <c r="E236" s="364"/>
      <c r="F236" s="122"/>
      <c r="G236" s="122"/>
      <c r="H236" s="120"/>
      <c r="I236" s="364" t="s">
        <v>319</v>
      </c>
      <c r="J236" s="364"/>
      <c r="K236" s="360"/>
      <c r="L236" s="360">
        <v>8.64</v>
      </c>
      <c r="M236" s="366" t="s">
        <v>436</v>
      </c>
    </row>
    <row r="237" spans="1:13" ht="16.5" customHeight="1" x14ac:dyDescent="0.25">
      <c r="A237" s="375"/>
      <c r="B237" s="406"/>
      <c r="C237" s="269" t="s">
        <v>438</v>
      </c>
      <c r="D237" s="361"/>
      <c r="E237" s="365"/>
      <c r="F237" s="113">
        <v>4.3</v>
      </c>
      <c r="G237" s="258">
        <v>4.34</v>
      </c>
      <c r="H237" s="232"/>
      <c r="I237" s="365"/>
      <c r="J237" s="365"/>
      <c r="K237" s="361"/>
      <c r="L237" s="361"/>
      <c r="M237" s="367"/>
    </row>
    <row r="238" spans="1:13" ht="18.75" customHeight="1" x14ac:dyDescent="0.25">
      <c r="A238" s="374">
        <v>3</v>
      </c>
      <c r="B238" s="405" t="s">
        <v>19</v>
      </c>
      <c r="C238" s="265" t="s">
        <v>59</v>
      </c>
      <c r="D238" s="360">
        <v>52.62</v>
      </c>
      <c r="E238" s="364"/>
      <c r="F238" s="122"/>
      <c r="G238" s="122"/>
      <c r="H238" s="120"/>
      <c r="I238" s="364" t="s">
        <v>319</v>
      </c>
      <c r="J238" s="364"/>
      <c r="K238" s="360"/>
      <c r="L238" s="360">
        <v>52.62</v>
      </c>
      <c r="M238" s="366" t="s">
        <v>436</v>
      </c>
    </row>
    <row r="239" spans="1:13" ht="18" customHeight="1" x14ac:dyDescent="0.25">
      <c r="A239" s="375"/>
      <c r="B239" s="406"/>
      <c r="C239" s="253" t="s">
        <v>439</v>
      </c>
      <c r="D239" s="361"/>
      <c r="E239" s="365"/>
      <c r="F239" s="258">
        <v>27</v>
      </c>
      <c r="G239" s="125">
        <v>25.62</v>
      </c>
      <c r="H239" s="253"/>
      <c r="I239" s="365"/>
      <c r="J239" s="365"/>
      <c r="K239" s="361"/>
      <c r="L239" s="361"/>
      <c r="M239" s="367"/>
    </row>
    <row r="240" spans="1:13" ht="15" customHeight="1" x14ac:dyDescent="0.25">
      <c r="A240" s="374">
        <v>4</v>
      </c>
      <c r="B240" s="405" t="s">
        <v>21</v>
      </c>
      <c r="C240" s="265" t="s">
        <v>46</v>
      </c>
      <c r="D240" s="360">
        <v>82.5</v>
      </c>
      <c r="E240" s="364"/>
      <c r="F240" s="364">
        <v>38</v>
      </c>
      <c r="G240" s="364">
        <v>44.5</v>
      </c>
      <c r="H240" s="120"/>
      <c r="I240" s="364" t="s">
        <v>319</v>
      </c>
      <c r="J240" s="364"/>
      <c r="K240" s="360"/>
      <c r="L240" s="360">
        <v>82.5</v>
      </c>
      <c r="M240" s="366" t="s">
        <v>436</v>
      </c>
    </row>
    <row r="241" spans="1:13" ht="15.75" x14ac:dyDescent="0.25">
      <c r="A241" s="375"/>
      <c r="B241" s="406"/>
      <c r="C241" s="253" t="s">
        <v>25</v>
      </c>
      <c r="D241" s="361"/>
      <c r="E241" s="365"/>
      <c r="F241" s="365"/>
      <c r="G241" s="365"/>
      <c r="H241" s="253"/>
      <c r="I241" s="365"/>
      <c r="J241" s="365"/>
      <c r="K241" s="361"/>
      <c r="L241" s="361"/>
      <c r="M241" s="367"/>
    </row>
    <row r="242" spans="1:13" ht="15" customHeight="1" x14ac:dyDescent="0.25">
      <c r="A242" s="374">
        <v>5</v>
      </c>
      <c r="B242" s="405" t="s">
        <v>23</v>
      </c>
      <c r="C242" s="265" t="s">
        <v>22</v>
      </c>
      <c r="D242" s="360">
        <v>19.5</v>
      </c>
      <c r="E242" s="364"/>
      <c r="F242" s="360">
        <v>11</v>
      </c>
      <c r="G242" s="362">
        <v>8.5</v>
      </c>
      <c r="H242" s="270"/>
      <c r="I242" s="364" t="s">
        <v>319</v>
      </c>
      <c r="J242" s="364"/>
      <c r="K242" s="360"/>
      <c r="L242" s="360">
        <v>19.5</v>
      </c>
      <c r="M242" s="366" t="s">
        <v>436</v>
      </c>
    </row>
    <row r="243" spans="1:13" ht="15.75" x14ac:dyDescent="0.25">
      <c r="A243" s="375"/>
      <c r="B243" s="406"/>
      <c r="C243" s="253" t="s">
        <v>440</v>
      </c>
      <c r="D243" s="361"/>
      <c r="E243" s="365"/>
      <c r="F243" s="361"/>
      <c r="G243" s="363"/>
      <c r="H243" s="257"/>
      <c r="I243" s="365"/>
      <c r="J243" s="365"/>
      <c r="K243" s="361"/>
      <c r="L243" s="361"/>
      <c r="M243" s="367"/>
    </row>
    <row r="244" spans="1:13" ht="15" customHeight="1" x14ac:dyDescent="0.25">
      <c r="A244" s="374">
        <v>6</v>
      </c>
      <c r="B244" s="372" t="s">
        <v>26</v>
      </c>
      <c r="C244" s="265" t="s">
        <v>444</v>
      </c>
      <c r="D244" s="360">
        <v>11.2</v>
      </c>
      <c r="E244" s="122"/>
      <c r="F244" s="360">
        <v>6</v>
      </c>
      <c r="G244" s="362">
        <v>5.2</v>
      </c>
      <c r="H244" s="255"/>
      <c r="I244" s="364" t="s">
        <v>319</v>
      </c>
      <c r="J244" s="122"/>
      <c r="K244" s="256"/>
      <c r="L244" s="360">
        <v>11.2</v>
      </c>
      <c r="M244" s="366" t="s">
        <v>436</v>
      </c>
    </row>
    <row r="245" spans="1:13" ht="15.75" x14ac:dyDescent="0.25">
      <c r="A245" s="375"/>
      <c r="B245" s="373"/>
      <c r="C245" s="253" t="s">
        <v>251</v>
      </c>
      <c r="D245" s="361"/>
      <c r="E245" s="125"/>
      <c r="F245" s="361"/>
      <c r="G245" s="363"/>
      <c r="H245" s="257"/>
      <c r="I245" s="365"/>
      <c r="J245" s="125"/>
      <c r="K245" s="258"/>
      <c r="L245" s="361"/>
      <c r="M245" s="367"/>
    </row>
    <row r="246" spans="1:13" ht="15" customHeight="1" x14ac:dyDescent="0.25">
      <c r="A246" s="374">
        <v>7</v>
      </c>
      <c r="B246" s="372" t="s">
        <v>47</v>
      </c>
      <c r="C246" s="265" t="s">
        <v>420</v>
      </c>
      <c r="D246" s="360">
        <v>15.4</v>
      </c>
      <c r="E246" s="122"/>
      <c r="F246" s="360">
        <v>15.4</v>
      </c>
      <c r="G246" s="112"/>
      <c r="H246" s="255"/>
      <c r="I246" s="364" t="s">
        <v>319</v>
      </c>
      <c r="J246" s="122"/>
      <c r="K246" s="256"/>
      <c r="L246" s="360">
        <v>15.4</v>
      </c>
      <c r="M246" s="366" t="s">
        <v>436</v>
      </c>
    </row>
    <row r="247" spans="1:13" ht="15.75" x14ac:dyDescent="0.25">
      <c r="A247" s="375"/>
      <c r="B247" s="373"/>
      <c r="C247" s="253" t="s">
        <v>418</v>
      </c>
      <c r="D247" s="361"/>
      <c r="E247" s="125"/>
      <c r="F247" s="361"/>
      <c r="G247" s="113"/>
      <c r="H247" s="257"/>
      <c r="I247" s="365"/>
      <c r="J247" s="125"/>
      <c r="K247" s="258"/>
      <c r="L247" s="361"/>
      <c r="M247" s="367"/>
    </row>
    <row r="248" spans="1:13" ht="15" customHeight="1" x14ac:dyDescent="0.25">
      <c r="A248" s="374">
        <v>8</v>
      </c>
      <c r="B248" s="372" t="s">
        <v>445</v>
      </c>
      <c r="C248" s="265" t="s">
        <v>446</v>
      </c>
      <c r="D248" s="360">
        <v>128.69999999999999</v>
      </c>
      <c r="E248" s="364">
        <v>43.2</v>
      </c>
      <c r="F248" s="360">
        <v>42</v>
      </c>
      <c r="G248" s="362">
        <v>43.5</v>
      </c>
      <c r="H248" s="255"/>
      <c r="I248" s="364" t="s">
        <v>319</v>
      </c>
      <c r="J248" s="122"/>
      <c r="K248" s="256"/>
      <c r="L248" s="360">
        <v>128.69999999999999</v>
      </c>
      <c r="M248" s="366" t="s">
        <v>436</v>
      </c>
    </row>
    <row r="249" spans="1:13" ht="15.75" x14ac:dyDescent="0.25">
      <c r="A249" s="375"/>
      <c r="B249" s="373"/>
      <c r="C249" s="253" t="s">
        <v>447</v>
      </c>
      <c r="D249" s="361"/>
      <c r="E249" s="365"/>
      <c r="F249" s="361"/>
      <c r="G249" s="363"/>
      <c r="H249" s="257"/>
      <c r="I249" s="365"/>
      <c r="J249" s="125"/>
      <c r="K249" s="258"/>
      <c r="L249" s="361"/>
      <c r="M249" s="367"/>
    </row>
    <row r="250" spans="1:13" ht="15" customHeight="1" x14ac:dyDescent="0.25">
      <c r="A250" s="400">
        <v>9</v>
      </c>
      <c r="B250" s="399" t="s">
        <v>73</v>
      </c>
      <c r="C250" s="364" t="s">
        <v>44</v>
      </c>
      <c r="D250" s="396">
        <v>90</v>
      </c>
      <c r="E250" s="169"/>
      <c r="F250" s="360">
        <v>45</v>
      </c>
      <c r="G250" s="362">
        <v>45</v>
      </c>
      <c r="H250" s="252"/>
      <c r="I250" s="397" t="s">
        <v>603</v>
      </c>
      <c r="J250" s="169"/>
      <c r="K250" s="254"/>
      <c r="L250" s="396">
        <v>90</v>
      </c>
      <c r="M250" s="398" t="s">
        <v>436</v>
      </c>
    </row>
    <row r="251" spans="1:13" ht="15.75" x14ac:dyDescent="0.25">
      <c r="A251" s="375"/>
      <c r="B251" s="373"/>
      <c r="C251" s="365"/>
      <c r="D251" s="361"/>
      <c r="E251" s="169"/>
      <c r="F251" s="361"/>
      <c r="G251" s="363"/>
      <c r="H251" s="252"/>
      <c r="I251" s="365"/>
      <c r="J251" s="169"/>
      <c r="K251" s="254"/>
      <c r="L251" s="361"/>
      <c r="M251" s="367"/>
    </row>
    <row r="252" spans="1:13" ht="15.75" x14ac:dyDescent="0.25">
      <c r="A252" s="374">
        <v>10</v>
      </c>
      <c r="B252" s="405" t="s">
        <v>27</v>
      </c>
      <c r="C252" s="265" t="s">
        <v>441</v>
      </c>
      <c r="D252" s="360">
        <v>21.5</v>
      </c>
      <c r="E252" s="122"/>
      <c r="F252" s="241"/>
      <c r="G252" s="241"/>
      <c r="H252" s="270"/>
      <c r="I252" s="364" t="s">
        <v>319</v>
      </c>
      <c r="J252" s="122"/>
      <c r="K252" s="360"/>
      <c r="L252" s="360">
        <v>21.5</v>
      </c>
      <c r="M252" s="366" t="s">
        <v>436</v>
      </c>
    </row>
    <row r="253" spans="1:13" ht="15.75" x14ac:dyDescent="0.25">
      <c r="A253" s="375"/>
      <c r="B253" s="406"/>
      <c r="C253" s="253" t="s">
        <v>442</v>
      </c>
      <c r="D253" s="361"/>
      <c r="E253" s="125"/>
      <c r="F253" s="113">
        <v>21.5</v>
      </c>
      <c r="G253" s="113"/>
      <c r="H253" s="257"/>
      <c r="I253" s="365"/>
      <c r="J253" s="125"/>
      <c r="K253" s="361"/>
      <c r="L253" s="361"/>
      <c r="M253" s="367"/>
    </row>
    <row r="254" spans="1:13" ht="60" x14ac:dyDescent="0.25">
      <c r="A254" s="127">
        <v>11</v>
      </c>
      <c r="B254" s="66" t="s">
        <v>32</v>
      </c>
      <c r="C254" s="118" t="s">
        <v>418</v>
      </c>
      <c r="D254" s="129">
        <v>2.2000000000000002</v>
      </c>
      <c r="E254" s="125"/>
      <c r="F254" s="114"/>
      <c r="G254" s="114">
        <v>2.2000000000000002</v>
      </c>
      <c r="H254" s="248"/>
      <c r="I254" s="118" t="s">
        <v>319</v>
      </c>
      <c r="J254" s="125"/>
      <c r="K254" s="258"/>
      <c r="L254" s="129">
        <v>2.2000000000000002</v>
      </c>
      <c r="M254" s="17" t="s">
        <v>436</v>
      </c>
    </row>
    <row r="255" spans="1:13" ht="30" x14ac:dyDescent="0.25">
      <c r="A255" s="13">
        <v>12</v>
      </c>
      <c r="B255" s="121" t="s">
        <v>34</v>
      </c>
      <c r="C255" s="118" t="s">
        <v>35</v>
      </c>
      <c r="D255" s="129">
        <v>21.5</v>
      </c>
      <c r="E255" s="106"/>
      <c r="F255" s="114"/>
      <c r="G255" s="248">
        <v>21.5</v>
      </c>
      <c r="H255" s="248"/>
      <c r="I255" s="118" t="s">
        <v>319</v>
      </c>
      <c r="J255" s="118"/>
      <c r="K255" s="129"/>
      <c r="L255" s="129">
        <v>21.5</v>
      </c>
      <c r="M255" s="17" t="s">
        <v>436</v>
      </c>
    </row>
    <row r="256" spans="1:13" ht="16.5" x14ac:dyDescent="0.25">
      <c r="A256" s="25"/>
      <c r="B256" s="311" t="s">
        <v>443</v>
      </c>
      <c r="C256" s="339"/>
      <c r="D256" s="340">
        <f>SUM(D234:D255)</f>
        <v>523.51</v>
      </c>
      <c r="E256" s="340">
        <f t="shared" ref="E256:L256" si="10">SUM(E234:E255)</f>
        <v>43.2</v>
      </c>
      <c r="F256" s="340">
        <f t="shared" si="10"/>
        <v>244.9</v>
      </c>
      <c r="G256" s="340">
        <f t="shared" si="10"/>
        <v>235.41</v>
      </c>
      <c r="H256" s="340">
        <f t="shared" si="10"/>
        <v>0</v>
      </c>
      <c r="I256" s="340">
        <f t="shared" si="10"/>
        <v>0</v>
      </c>
      <c r="J256" s="340">
        <f t="shared" si="10"/>
        <v>0</v>
      </c>
      <c r="K256" s="340">
        <f t="shared" si="10"/>
        <v>0</v>
      </c>
      <c r="L256" s="340">
        <f t="shared" si="10"/>
        <v>523.51</v>
      </c>
      <c r="M256" s="23"/>
    </row>
    <row r="257" spans="1:13" ht="18.75" x14ac:dyDescent="0.25">
      <c r="A257" s="387" t="s">
        <v>268</v>
      </c>
      <c r="B257" s="388"/>
      <c r="C257" s="388"/>
      <c r="D257" s="388"/>
      <c r="E257" s="388"/>
      <c r="F257" s="388"/>
      <c r="G257" s="388"/>
      <c r="H257" s="388"/>
      <c r="I257" s="388"/>
      <c r="J257" s="388"/>
      <c r="K257" s="388"/>
      <c r="L257" s="388"/>
      <c r="M257" s="389"/>
    </row>
    <row r="258" spans="1:13" ht="15" customHeight="1" x14ac:dyDescent="0.25">
      <c r="A258" s="453">
        <v>1</v>
      </c>
      <c r="B258" s="402" t="s">
        <v>17</v>
      </c>
      <c r="C258" s="264" t="s">
        <v>51</v>
      </c>
      <c r="D258" s="376">
        <v>8.6999999999999993</v>
      </c>
      <c r="E258" s="120"/>
      <c r="F258" s="120"/>
      <c r="G258" s="120"/>
      <c r="H258" s="120"/>
      <c r="I258" s="463" t="s">
        <v>319</v>
      </c>
      <c r="J258" s="463"/>
      <c r="K258" s="382"/>
      <c r="L258" s="382">
        <v>8.6999999999999993</v>
      </c>
      <c r="M258" s="412" t="s">
        <v>268</v>
      </c>
    </row>
    <row r="259" spans="1:13" ht="24" customHeight="1" x14ac:dyDescent="0.25">
      <c r="A259" s="453"/>
      <c r="B259" s="403"/>
      <c r="C259" s="125" t="s">
        <v>361</v>
      </c>
      <c r="D259" s="376"/>
      <c r="E259" s="253"/>
      <c r="F259" s="258">
        <v>3.7</v>
      </c>
      <c r="G259" s="258">
        <v>5</v>
      </c>
      <c r="H259" s="253"/>
      <c r="I259" s="463"/>
      <c r="J259" s="463"/>
      <c r="K259" s="382"/>
      <c r="L259" s="382"/>
      <c r="M259" s="412"/>
    </row>
    <row r="260" spans="1:13" ht="15" customHeight="1" x14ac:dyDescent="0.25">
      <c r="A260" s="453">
        <v>2</v>
      </c>
      <c r="B260" s="402" t="s">
        <v>18</v>
      </c>
      <c r="C260" s="264" t="s">
        <v>22</v>
      </c>
      <c r="D260" s="376">
        <v>6.7</v>
      </c>
      <c r="E260" s="120"/>
      <c r="F260" s="122"/>
      <c r="G260" s="122"/>
      <c r="H260" s="120"/>
      <c r="I260" s="463" t="s">
        <v>319</v>
      </c>
      <c r="J260" s="463"/>
      <c r="K260" s="382"/>
      <c r="L260" s="463">
        <v>6.7</v>
      </c>
      <c r="M260" s="412" t="s">
        <v>268</v>
      </c>
    </row>
    <row r="261" spans="1:13" ht="27.75" customHeight="1" x14ac:dyDescent="0.25">
      <c r="A261" s="453"/>
      <c r="B261" s="403"/>
      <c r="C261" s="125" t="s">
        <v>364</v>
      </c>
      <c r="D261" s="376"/>
      <c r="E261" s="253"/>
      <c r="F261" s="113">
        <v>2.7</v>
      </c>
      <c r="G261" s="113">
        <v>4</v>
      </c>
      <c r="H261" s="253"/>
      <c r="I261" s="463"/>
      <c r="J261" s="463"/>
      <c r="K261" s="382"/>
      <c r="L261" s="463"/>
      <c r="M261" s="412"/>
    </row>
    <row r="262" spans="1:13" ht="17.25" customHeight="1" x14ac:dyDescent="0.25">
      <c r="A262" s="453">
        <v>3</v>
      </c>
      <c r="B262" s="380" t="s">
        <v>19</v>
      </c>
      <c r="C262" s="264" t="s">
        <v>88</v>
      </c>
      <c r="D262" s="376">
        <v>16.5</v>
      </c>
      <c r="E262" s="120"/>
      <c r="F262" s="122"/>
      <c r="G262" s="122"/>
      <c r="H262" s="120"/>
      <c r="I262" s="463" t="s">
        <v>319</v>
      </c>
      <c r="J262" s="463"/>
      <c r="K262" s="382"/>
      <c r="L262" s="382">
        <v>16.5</v>
      </c>
      <c r="M262" s="412" t="s">
        <v>268</v>
      </c>
    </row>
    <row r="263" spans="1:13" ht="18" customHeight="1" x14ac:dyDescent="0.25">
      <c r="A263" s="453"/>
      <c r="B263" s="380"/>
      <c r="C263" s="125" t="s">
        <v>362</v>
      </c>
      <c r="D263" s="376"/>
      <c r="E263" s="253"/>
      <c r="F263" s="258">
        <v>8.5</v>
      </c>
      <c r="G263" s="258">
        <v>8</v>
      </c>
      <c r="H263" s="253"/>
      <c r="I263" s="463"/>
      <c r="J263" s="463"/>
      <c r="K263" s="382"/>
      <c r="L263" s="382"/>
      <c r="M263" s="412"/>
    </row>
    <row r="264" spans="1:13" ht="23.25" customHeight="1" x14ac:dyDescent="0.25">
      <c r="A264" s="453">
        <v>4</v>
      </c>
      <c r="B264" s="380" t="s">
        <v>69</v>
      </c>
      <c r="C264" s="264" t="s">
        <v>46</v>
      </c>
      <c r="D264" s="376">
        <v>6.5</v>
      </c>
      <c r="E264" s="120"/>
      <c r="F264" s="122"/>
      <c r="G264" s="122"/>
      <c r="H264" s="120"/>
      <c r="I264" s="463" t="s">
        <v>319</v>
      </c>
      <c r="J264" s="463"/>
      <c r="K264" s="382"/>
      <c r="L264" s="382">
        <v>6.5</v>
      </c>
      <c r="M264" s="412" t="s">
        <v>268</v>
      </c>
    </row>
    <row r="265" spans="1:13" ht="21.75" customHeight="1" x14ac:dyDescent="0.25">
      <c r="A265" s="453"/>
      <c r="B265" s="380"/>
      <c r="C265" s="125" t="s">
        <v>365</v>
      </c>
      <c r="D265" s="376"/>
      <c r="E265" s="253"/>
      <c r="F265" s="125"/>
      <c r="G265" s="258">
        <v>6.5</v>
      </c>
      <c r="H265" s="253"/>
      <c r="I265" s="463"/>
      <c r="J265" s="463"/>
      <c r="K265" s="382"/>
      <c r="L265" s="382"/>
      <c r="M265" s="412"/>
    </row>
    <row r="266" spans="1:13" ht="21.75" customHeight="1" x14ac:dyDescent="0.25">
      <c r="A266" s="453">
        <v>5</v>
      </c>
      <c r="B266" s="380" t="s">
        <v>21</v>
      </c>
      <c r="C266" s="264" t="s">
        <v>38</v>
      </c>
      <c r="D266" s="376">
        <v>6.8</v>
      </c>
      <c r="E266" s="120"/>
      <c r="F266" s="122"/>
      <c r="G266" s="122"/>
      <c r="H266" s="120"/>
      <c r="I266" s="463" t="s">
        <v>319</v>
      </c>
      <c r="J266" s="463"/>
      <c r="K266" s="382"/>
      <c r="L266" s="382">
        <v>6.8</v>
      </c>
      <c r="M266" s="412" t="s">
        <v>268</v>
      </c>
    </row>
    <row r="267" spans="1:13" ht="21.75" customHeight="1" x14ac:dyDescent="0.25">
      <c r="A267" s="453"/>
      <c r="B267" s="380"/>
      <c r="C267" s="125" t="s">
        <v>363</v>
      </c>
      <c r="D267" s="376"/>
      <c r="E267" s="253"/>
      <c r="F267" s="258"/>
      <c r="G267" s="258">
        <v>6.8</v>
      </c>
      <c r="H267" s="279"/>
      <c r="I267" s="463"/>
      <c r="J267" s="463"/>
      <c r="K267" s="382"/>
      <c r="L267" s="382"/>
      <c r="M267" s="412"/>
    </row>
    <row r="268" spans="1:13" ht="19.5" customHeight="1" x14ac:dyDescent="0.25">
      <c r="A268" s="453">
        <v>6</v>
      </c>
      <c r="B268" s="380" t="s">
        <v>23</v>
      </c>
      <c r="C268" s="264" t="s">
        <v>51</v>
      </c>
      <c r="D268" s="376">
        <v>5.8</v>
      </c>
      <c r="E268" s="120"/>
      <c r="F268" s="241"/>
      <c r="G268" s="240"/>
      <c r="H268" s="255"/>
      <c r="I268" s="436" t="s">
        <v>319</v>
      </c>
      <c r="J268" s="463"/>
      <c r="K268" s="382"/>
      <c r="L268" s="382">
        <v>5.8</v>
      </c>
      <c r="M268" s="412" t="s">
        <v>268</v>
      </c>
    </row>
    <row r="269" spans="1:13" ht="18.75" customHeight="1" x14ac:dyDescent="0.25">
      <c r="A269" s="453"/>
      <c r="B269" s="380"/>
      <c r="C269" s="125" t="s">
        <v>52</v>
      </c>
      <c r="D269" s="376"/>
      <c r="E269" s="253"/>
      <c r="F269" s="258">
        <v>2.8</v>
      </c>
      <c r="G269" s="356">
        <v>3</v>
      </c>
      <c r="H269" s="257"/>
      <c r="I269" s="436"/>
      <c r="J269" s="463"/>
      <c r="K269" s="382"/>
      <c r="L269" s="382"/>
      <c r="M269" s="412"/>
    </row>
    <row r="270" spans="1:13" ht="15" hidden="1" customHeight="1" x14ac:dyDescent="0.25">
      <c r="A270" s="453">
        <v>7</v>
      </c>
      <c r="B270" s="380" t="s">
        <v>27</v>
      </c>
      <c r="C270" s="264" t="s">
        <v>77</v>
      </c>
      <c r="D270" s="378">
        <v>4.4000000000000004</v>
      </c>
      <c r="E270" s="120"/>
      <c r="F270" s="112"/>
      <c r="G270" s="241"/>
      <c r="H270" s="252"/>
      <c r="I270" s="463" t="s">
        <v>319</v>
      </c>
      <c r="J270" s="112"/>
      <c r="K270" s="256"/>
      <c r="L270" s="376">
        <v>4.4000000000000004</v>
      </c>
      <c r="M270" s="412" t="s">
        <v>268</v>
      </c>
    </row>
    <row r="271" spans="1:13" ht="26.25" customHeight="1" x14ac:dyDescent="0.25">
      <c r="A271" s="453"/>
      <c r="B271" s="380"/>
      <c r="C271" s="125" t="s">
        <v>366</v>
      </c>
      <c r="D271" s="378"/>
      <c r="E271" s="253"/>
      <c r="F271" s="113"/>
      <c r="G271" s="113">
        <v>4.4000000000000004</v>
      </c>
      <c r="H271" s="257"/>
      <c r="I271" s="463"/>
      <c r="J271" s="113"/>
      <c r="K271" s="258"/>
      <c r="L271" s="376"/>
      <c r="M271" s="412"/>
    </row>
    <row r="272" spans="1:13" ht="22.5" customHeight="1" x14ac:dyDescent="0.25">
      <c r="A272" s="453">
        <v>8</v>
      </c>
      <c r="B272" s="402" t="s">
        <v>30</v>
      </c>
      <c r="C272" s="264" t="s">
        <v>270</v>
      </c>
      <c r="D272" s="378">
        <v>4.5</v>
      </c>
      <c r="E272" s="120"/>
      <c r="F272" s="112"/>
      <c r="G272" s="241"/>
      <c r="H272" s="255"/>
      <c r="I272" s="463" t="s">
        <v>319</v>
      </c>
      <c r="J272" s="112"/>
      <c r="K272" s="256"/>
      <c r="L272" s="376">
        <v>4.5</v>
      </c>
      <c r="M272" s="412" t="s">
        <v>268</v>
      </c>
    </row>
    <row r="273" spans="1:13" ht="22.5" customHeight="1" x14ac:dyDescent="0.25">
      <c r="A273" s="453"/>
      <c r="B273" s="403"/>
      <c r="C273" s="125" t="s">
        <v>54</v>
      </c>
      <c r="D273" s="378"/>
      <c r="E273" s="253"/>
      <c r="F273" s="113"/>
      <c r="G273" s="258">
        <v>4.5</v>
      </c>
      <c r="H273" s="257"/>
      <c r="I273" s="463"/>
      <c r="J273" s="113"/>
      <c r="K273" s="258"/>
      <c r="L273" s="376"/>
      <c r="M273" s="412"/>
    </row>
    <row r="274" spans="1:13" ht="58.5" customHeight="1" x14ac:dyDescent="0.25">
      <c r="A274" s="295">
        <v>9</v>
      </c>
      <c r="B274" s="66" t="s">
        <v>32</v>
      </c>
      <c r="C274" s="125" t="s">
        <v>41</v>
      </c>
      <c r="D274" s="129">
        <v>2.7</v>
      </c>
      <c r="E274" s="125"/>
      <c r="F274" s="114"/>
      <c r="G274" s="114">
        <v>2.7</v>
      </c>
      <c r="H274" s="114"/>
      <c r="I274" s="114" t="s">
        <v>319</v>
      </c>
      <c r="J274" s="113"/>
      <c r="K274" s="258"/>
      <c r="L274" s="129">
        <v>2.7</v>
      </c>
      <c r="M274" s="17" t="s">
        <v>268</v>
      </c>
    </row>
    <row r="275" spans="1:13" ht="45" x14ac:dyDescent="0.25">
      <c r="A275" s="127">
        <v>10</v>
      </c>
      <c r="B275" s="121" t="s">
        <v>34</v>
      </c>
      <c r="C275" s="118" t="s">
        <v>87</v>
      </c>
      <c r="D275" s="129">
        <v>7</v>
      </c>
      <c r="E275" s="106"/>
      <c r="F275" s="248"/>
      <c r="G275" s="114">
        <v>7</v>
      </c>
      <c r="H275" s="248"/>
      <c r="I275" s="114" t="s">
        <v>319</v>
      </c>
      <c r="J275" s="114"/>
      <c r="K275" s="129"/>
      <c r="L275" s="129">
        <v>7</v>
      </c>
      <c r="M275" s="18" t="s">
        <v>268</v>
      </c>
    </row>
    <row r="276" spans="1:13" ht="16.5" x14ac:dyDescent="0.25">
      <c r="A276" s="341"/>
      <c r="B276" s="311" t="s">
        <v>269</v>
      </c>
      <c r="C276" s="339"/>
      <c r="D276" s="314">
        <f>SUM(D258:D275)</f>
        <v>69.599999999999994</v>
      </c>
      <c r="E276" s="339">
        <f t="shared" ref="E276:L276" si="11">SUM(E258:E275)</f>
        <v>0</v>
      </c>
      <c r="F276" s="339">
        <f t="shared" si="11"/>
        <v>17.7</v>
      </c>
      <c r="G276" s="339">
        <f t="shared" si="11"/>
        <v>51.9</v>
      </c>
      <c r="H276" s="339">
        <f t="shared" si="11"/>
        <v>0</v>
      </c>
      <c r="I276" s="339">
        <f t="shared" si="11"/>
        <v>0</v>
      </c>
      <c r="J276" s="339">
        <f t="shared" si="11"/>
        <v>0</v>
      </c>
      <c r="K276" s="339">
        <f t="shared" si="11"/>
        <v>0</v>
      </c>
      <c r="L276" s="314">
        <f t="shared" si="11"/>
        <v>69.599999999999994</v>
      </c>
      <c r="M276" s="23"/>
    </row>
    <row r="277" spans="1:13" ht="18.75" x14ac:dyDescent="0.25">
      <c r="A277" s="387" t="s">
        <v>271</v>
      </c>
      <c r="B277" s="388"/>
      <c r="C277" s="388"/>
      <c r="D277" s="388"/>
      <c r="E277" s="388"/>
      <c r="F277" s="388"/>
      <c r="G277" s="388"/>
      <c r="H277" s="388"/>
      <c r="I277" s="388"/>
      <c r="J277" s="388"/>
      <c r="K277" s="388"/>
      <c r="L277" s="388"/>
      <c r="M277" s="389"/>
    </row>
    <row r="278" spans="1:13" ht="15.75" x14ac:dyDescent="0.25">
      <c r="A278" s="453">
        <v>1</v>
      </c>
      <c r="B278" s="454" t="s">
        <v>17</v>
      </c>
      <c r="C278" s="265" t="s">
        <v>51</v>
      </c>
      <c r="D278" s="436">
        <v>215.6</v>
      </c>
      <c r="E278" s="462">
        <v>47.6</v>
      </c>
      <c r="F278" s="122"/>
      <c r="G278" s="112"/>
      <c r="H278" s="122"/>
      <c r="I278" s="385" t="s">
        <v>319</v>
      </c>
      <c r="J278" s="385"/>
      <c r="K278" s="382"/>
      <c r="L278" s="463">
        <v>215.6</v>
      </c>
      <c r="M278" s="412" t="s">
        <v>273</v>
      </c>
    </row>
    <row r="279" spans="1:13" ht="15.75" x14ac:dyDescent="0.25">
      <c r="A279" s="453"/>
      <c r="B279" s="455"/>
      <c r="C279" s="253" t="s">
        <v>324</v>
      </c>
      <c r="D279" s="436"/>
      <c r="E279" s="462"/>
      <c r="F279" s="113">
        <v>56</v>
      </c>
      <c r="G279" s="113">
        <v>112</v>
      </c>
      <c r="H279" s="125"/>
      <c r="I279" s="385"/>
      <c r="J279" s="385"/>
      <c r="K279" s="382"/>
      <c r="L279" s="463"/>
      <c r="M279" s="412"/>
    </row>
    <row r="280" spans="1:13" ht="15.75" x14ac:dyDescent="0.25">
      <c r="A280" s="453">
        <v>2</v>
      </c>
      <c r="B280" s="454" t="s">
        <v>18</v>
      </c>
      <c r="C280" s="265" t="s">
        <v>51</v>
      </c>
      <c r="D280" s="436">
        <v>77</v>
      </c>
      <c r="E280" s="462">
        <v>20.6</v>
      </c>
      <c r="F280" s="112"/>
      <c r="G280" s="112"/>
      <c r="H280" s="122"/>
      <c r="I280" s="385" t="s">
        <v>319</v>
      </c>
      <c r="J280" s="385"/>
      <c r="K280" s="382"/>
      <c r="L280" s="463">
        <v>77</v>
      </c>
      <c r="M280" s="412" t="s">
        <v>273</v>
      </c>
    </row>
    <row r="281" spans="1:13" ht="15.75" x14ac:dyDescent="0.25">
      <c r="A281" s="453"/>
      <c r="B281" s="455"/>
      <c r="C281" s="253" t="s">
        <v>323</v>
      </c>
      <c r="D281" s="436"/>
      <c r="E281" s="462"/>
      <c r="F281" s="113">
        <v>28.4</v>
      </c>
      <c r="G281" s="113">
        <v>28</v>
      </c>
      <c r="H281" s="125"/>
      <c r="I281" s="385"/>
      <c r="J281" s="385"/>
      <c r="K281" s="382"/>
      <c r="L281" s="463"/>
      <c r="M281" s="412"/>
    </row>
    <row r="282" spans="1:13" ht="15.75" x14ac:dyDescent="0.25">
      <c r="A282" s="453">
        <v>3</v>
      </c>
      <c r="B282" s="464" t="s">
        <v>19</v>
      </c>
      <c r="C282" s="265" t="s">
        <v>51</v>
      </c>
      <c r="D282" s="463">
        <v>60</v>
      </c>
      <c r="E282" s="462"/>
      <c r="F282" s="112"/>
      <c r="G282" s="112"/>
      <c r="H282" s="122"/>
      <c r="I282" s="385" t="s">
        <v>331</v>
      </c>
      <c r="J282" s="385"/>
      <c r="K282" s="382"/>
      <c r="L282" s="463">
        <v>60</v>
      </c>
      <c r="M282" s="412" t="s">
        <v>273</v>
      </c>
    </row>
    <row r="283" spans="1:13" ht="15.75" x14ac:dyDescent="0.25">
      <c r="A283" s="453"/>
      <c r="B283" s="464"/>
      <c r="C283" s="253" t="s">
        <v>326</v>
      </c>
      <c r="D283" s="463"/>
      <c r="E283" s="462"/>
      <c r="F283" s="113">
        <v>43</v>
      </c>
      <c r="G283" s="113">
        <v>17</v>
      </c>
      <c r="H283" s="125"/>
      <c r="I283" s="385"/>
      <c r="J283" s="385"/>
      <c r="K283" s="382"/>
      <c r="L283" s="463"/>
      <c r="M283" s="412"/>
    </row>
    <row r="284" spans="1:13" ht="15.75" x14ac:dyDescent="0.25">
      <c r="A284" s="453">
        <v>4</v>
      </c>
      <c r="B284" s="466" t="s">
        <v>89</v>
      </c>
      <c r="C284" s="266" t="s">
        <v>245</v>
      </c>
      <c r="D284" s="362">
        <v>28</v>
      </c>
      <c r="E284" s="249"/>
      <c r="F284" s="112"/>
      <c r="G284" s="132"/>
      <c r="H284" s="171"/>
      <c r="I284" s="250"/>
      <c r="J284" s="250"/>
      <c r="K284" s="251"/>
      <c r="L284" s="240"/>
      <c r="M284" s="412" t="s">
        <v>273</v>
      </c>
    </row>
    <row r="285" spans="1:13" ht="15.75" x14ac:dyDescent="0.25">
      <c r="A285" s="453"/>
      <c r="B285" s="467"/>
      <c r="C285" s="267" t="s">
        <v>82</v>
      </c>
      <c r="D285" s="363"/>
      <c r="E285" s="252"/>
      <c r="F285" s="132"/>
      <c r="G285" s="132">
        <v>28</v>
      </c>
      <c r="H285" s="169"/>
      <c r="I285" s="253" t="s">
        <v>319</v>
      </c>
      <c r="J285" s="253"/>
      <c r="K285" s="254"/>
      <c r="L285" s="113">
        <v>28</v>
      </c>
      <c r="M285" s="412"/>
    </row>
    <row r="286" spans="1:13" ht="15.75" x14ac:dyDescent="0.25">
      <c r="A286" s="453">
        <v>5</v>
      </c>
      <c r="B286" s="464" t="s">
        <v>90</v>
      </c>
      <c r="C286" s="265" t="s">
        <v>44</v>
      </c>
      <c r="D286" s="436">
        <v>340</v>
      </c>
      <c r="E286" s="383"/>
      <c r="F286" s="112"/>
      <c r="G286" s="112"/>
      <c r="H286" s="122"/>
      <c r="I286" s="385" t="s">
        <v>331</v>
      </c>
      <c r="J286" s="385"/>
      <c r="K286" s="360"/>
      <c r="L286" s="463">
        <v>340</v>
      </c>
      <c r="M286" s="412" t="s">
        <v>273</v>
      </c>
    </row>
    <row r="287" spans="1:13" ht="15.75" x14ac:dyDescent="0.25">
      <c r="A287" s="453"/>
      <c r="B287" s="464"/>
      <c r="C287" s="253" t="s">
        <v>330</v>
      </c>
      <c r="D287" s="436"/>
      <c r="E287" s="384"/>
      <c r="F287" s="113">
        <v>259</v>
      </c>
      <c r="G287" s="113">
        <v>81</v>
      </c>
      <c r="H287" s="125"/>
      <c r="I287" s="385"/>
      <c r="J287" s="385"/>
      <c r="K287" s="361"/>
      <c r="L287" s="463"/>
      <c r="M287" s="412"/>
    </row>
    <row r="288" spans="1:13" ht="15.75" x14ac:dyDescent="0.25">
      <c r="A288" s="453">
        <v>6</v>
      </c>
      <c r="B288" s="464" t="s">
        <v>21</v>
      </c>
      <c r="C288" s="265" t="s">
        <v>62</v>
      </c>
      <c r="D288" s="436">
        <v>15.2</v>
      </c>
      <c r="E288" s="462"/>
      <c r="F288" s="112"/>
      <c r="G288" s="112"/>
      <c r="H288" s="122"/>
      <c r="I288" s="385" t="s">
        <v>331</v>
      </c>
      <c r="J288" s="385"/>
      <c r="K288" s="382"/>
      <c r="L288" s="463">
        <v>15.2</v>
      </c>
      <c r="M288" s="412" t="s">
        <v>273</v>
      </c>
    </row>
    <row r="289" spans="1:13" ht="15.75" x14ac:dyDescent="0.25">
      <c r="A289" s="453"/>
      <c r="B289" s="464"/>
      <c r="C289" s="253" t="s">
        <v>325</v>
      </c>
      <c r="D289" s="436"/>
      <c r="E289" s="462"/>
      <c r="F289" s="113">
        <v>6.1</v>
      </c>
      <c r="G289" s="113">
        <v>9.1</v>
      </c>
      <c r="H289" s="125"/>
      <c r="I289" s="385"/>
      <c r="J289" s="385"/>
      <c r="K289" s="382"/>
      <c r="L289" s="463"/>
      <c r="M289" s="412"/>
    </row>
    <row r="290" spans="1:13" ht="15.75" x14ac:dyDescent="0.25">
      <c r="A290" s="453">
        <v>7</v>
      </c>
      <c r="B290" s="464" t="s">
        <v>23</v>
      </c>
      <c r="C290" s="265" t="s">
        <v>38</v>
      </c>
      <c r="D290" s="362">
        <v>50</v>
      </c>
      <c r="E290" s="462"/>
      <c r="F290" s="112"/>
      <c r="G290" s="112"/>
      <c r="H290" s="122"/>
      <c r="I290" s="385" t="s">
        <v>319</v>
      </c>
      <c r="J290" s="385"/>
      <c r="K290" s="382"/>
      <c r="L290" s="463">
        <v>50</v>
      </c>
      <c r="M290" s="412" t="s">
        <v>273</v>
      </c>
    </row>
    <row r="291" spans="1:13" ht="15.75" x14ac:dyDescent="0.25">
      <c r="A291" s="453"/>
      <c r="B291" s="464"/>
      <c r="C291" s="253" t="s">
        <v>251</v>
      </c>
      <c r="D291" s="363"/>
      <c r="E291" s="383"/>
      <c r="F291" s="113">
        <v>25</v>
      </c>
      <c r="G291" s="113">
        <v>25</v>
      </c>
      <c r="H291" s="125"/>
      <c r="I291" s="385"/>
      <c r="J291" s="394"/>
      <c r="K291" s="360"/>
      <c r="L291" s="362"/>
      <c r="M291" s="412"/>
    </row>
    <row r="292" spans="1:13" ht="15.75" x14ac:dyDescent="0.25">
      <c r="A292" s="453">
        <v>8</v>
      </c>
      <c r="B292" s="464" t="s">
        <v>26</v>
      </c>
      <c r="C292" s="265" t="s">
        <v>327</v>
      </c>
      <c r="D292" s="461">
        <v>29</v>
      </c>
      <c r="E292" s="249"/>
      <c r="F292" s="112"/>
      <c r="G292" s="112"/>
      <c r="H292" s="122"/>
      <c r="I292" s="465" t="s">
        <v>370</v>
      </c>
      <c r="J292" s="120"/>
      <c r="K292" s="251"/>
      <c r="L292" s="362">
        <v>29</v>
      </c>
      <c r="M292" s="412" t="s">
        <v>273</v>
      </c>
    </row>
    <row r="293" spans="1:13" ht="15.75" x14ac:dyDescent="0.25">
      <c r="A293" s="453"/>
      <c r="B293" s="464"/>
      <c r="C293" s="253" t="s">
        <v>328</v>
      </c>
      <c r="D293" s="461"/>
      <c r="E293" s="259"/>
      <c r="F293" s="257"/>
      <c r="G293" s="113">
        <v>29</v>
      </c>
      <c r="H293" s="125"/>
      <c r="I293" s="465"/>
      <c r="J293" s="253"/>
      <c r="K293" s="260"/>
      <c r="L293" s="363"/>
      <c r="M293" s="412"/>
    </row>
    <row r="294" spans="1:13" ht="15.75" x14ac:dyDescent="0.25">
      <c r="A294" s="453">
        <v>9</v>
      </c>
      <c r="B294" s="380" t="s">
        <v>335</v>
      </c>
      <c r="C294" s="265" t="s">
        <v>252</v>
      </c>
      <c r="D294" s="461">
        <v>40</v>
      </c>
      <c r="E294" s="255"/>
      <c r="F294" s="112"/>
      <c r="G294" s="112"/>
      <c r="H294" s="122"/>
      <c r="I294" s="456" t="s">
        <v>319</v>
      </c>
      <c r="J294" s="120"/>
      <c r="K294" s="256"/>
      <c r="L294" s="436">
        <v>40</v>
      </c>
      <c r="M294" s="412" t="s">
        <v>273</v>
      </c>
    </row>
    <row r="295" spans="1:13" ht="15.75" x14ac:dyDescent="0.25">
      <c r="A295" s="453"/>
      <c r="B295" s="460"/>
      <c r="C295" s="253" t="s">
        <v>334</v>
      </c>
      <c r="D295" s="461"/>
      <c r="E295" s="257"/>
      <c r="F295" s="113"/>
      <c r="G295" s="113">
        <v>40</v>
      </c>
      <c r="H295" s="258"/>
      <c r="I295" s="456"/>
      <c r="J295" s="253"/>
      <c r="K295" s="258"/>
      <c r="L295" s="436"/>
      <c r="M295" s="412"/>
    </row>
    <row r="296" spans="1:13" ht="15.75" x14ac:dyDescent="0.25">
      <c r="A296" s="453">
        <v>10</v>
      </c>
      <c r="B296" s="454" t="s">
        <v>47</v>
      </c>
      <c r="C296" s="265" t="s">
        <v>332</v>
      </c>
      <c r="D296" s="362">
        <v>56</v>
      </c>
      <c r="E296" s="255"/>
      <c r="F296" s="112"/>
      <c r="G296" s="112"/>
      <c r="H296" s="122"/>
      <c r="I296" s="456" t="s">
        <v>331</v>
      </c>
      <c r="J296" s="120"/>
      <c r="K296" s="256"/>
      <c r="L296" s="362">
        <v>56</v>
      </c>
      <c r="M296" s="412" t="s">
        <v>273</v>
      </c>
    </row>
    <row r="297" spans="1:13" ht="15.75" x14ac:dyDescent="0.25">
      <c r="A297" s="453"/>
      <c r="B297" s="455"/>
      <c r="C297" s="253" t="s">
        <v>333</v>
      </c>
      <c r="D297" s="363"/>
      <c r="E297" s="257"/>
      <c r="F297" s="113"/>
      <c r="G297" s="132">
        <v>56</v>
      </c>
      <c r="H297" s="258"/>
      <c r="I297" s="456"/>
      <c r="J297" s="253"/>
      <c r="K297" s="258"/>
      <c r="L297" s="363"/>
      <c r="M297" s="412"/>
    </row>
    <row r="298" spans="1:13" ht="30" x14ac:dyDescent="0.25">
      <c r="A298" s="127">
        <v>11</v>
      </c>
      <c r="B298" s="268" t="s">
        <v>34</v>
      </c>
      <c r="C298" s="118" t="s">
        <v>329</v>
      </c>
      <c r="D298" s="114">
        <v>86.8</v>
      </c>
      <c r="E298" s="114"/>
      <c r="F298" s="114"/>
      <c r="G298" s="114">
        <v>86.8</v>
      </c>
      <c r="H298" s="114"/>
      <c r="I298" s="118" t="s">
        <v>319</v>
      </c>
      <c r="J298" s="118"/>
      <c r="K298" s="129"/>
      <c r="L298" s="114">
        <v>86.8</v>
      </c>
      <c r="M298" s="18" t="s">
        <v>273</v>
      </c>
    </row>
    <row r="299" spans="1:13" ht="33" x14ac:dyDescent="0.25">
      <c r="A299" s="25"/>
      <c r="B299" s="311" t="s">
        <v>272</v>
      </c>
      <c r="C299" s="339"/>
      <c r="D299" s="314">
        <f t="shared" ref="D299:L299" si="12">SUM(D278:D298)</f>
        <v>997.6</v>
      </c>
      <c r="E299" s="314">
        <f t="shared" si="12"/>
        <v>68.2</v>
      </c>
      <c r="F299" s="314">
        <f t="shared" si="12"/>
        <v>417.5</v>
      </c>
      <c r="G299" s="314">
        <f t="shared" si="12"/>
        <v>511.90000000000003</v>
      </c>
      <c r="H299" s="339">
        <f t="shared" si="12"/>
        <v>0</v>
      </c>
      <c r="I299" s="339">
        <f t="shared" si="12"/>
        <v>0</v>
      </c>
      <c r="J299" s="339">
        <f t="shared" si="12"/>
        <v>0</v>
      </c>
      <c r="K299" s="340">
        <f t="shared" si="12"/>
        <v>0</v>
      </c>
      <c r="L299" s="314">
        <f t="shared" si="12"/>
        <v>997.6</v>
      </c>
      <c r="M299" s="23"/>
    </row>
    <row r="300" spans="1:13" ht="18.75" x14ac:dyDescent="0.25">
      <c r="A300" s="457" t="s">
        <v>91</v>
      </c>
      <c r="B300" s="458"/>
      <c r="C300" s="458"/>
      <c r="D300" s="458"/>
      <c r="E300" s="458"/>
      <c r="F300" s="458"/>
      <c r="G300" s="458"/>
      <c r="H300" s="458"/>
      <c r="I300" s="458"/>
      <c r="J300" s="458"/>
      <c r="K300" s="458"/>
      <c r="L300" s="458"/>
      <c r="M300" s="459"/>
    </row>
    <row r="301" spans="1:13" ht="24" x14ac:dyDescent="0.25">
      <c r="A301" s="164">
        <v>1</v>
      </c>
      <c r="B301" s="163" t="s">
        <v>34</v>
      </c>
      <c r="C301" s="118" t="s">
        <v>92</v>
      </c>
      <c r="D301" s="110">
        <v>1</v>
      </c>
      <c r="E301" s="114"/>
      <c r="F301" s="110"/>
      <c r="G301" s="114">
        <v>1</v>
      </c>
      <c r="H301" s="114"/>
      <c r="I301" s="165" t="s">
        <v>319</v>
      </c>
      <c r="J301" s="16"/>
      <c r="K301" s="16"/>
      <c r="L301" s="114">
        <v>1</v>
      </c>
      <c r="M301" s="30" t="s">
        <v>91</v>
      </c>
    </row>
    <row r="302" spans="1:13" ht="31.5" x14ac:dyDescent="0.25">
      <c r="A302" s="166">
        <v>2</v>
      </c>
      <c r="B302" s="163" t="s">
        <v>320</v>
      </c>
      <c r="C302" s="167" t="s">
        <v>251</v>
      </c>
      <c r="D302" s="110"/>
      <c r="E302" s="114"/>
      <c r="F302" s="110"/>
      <c r="G302" s="114"/>
      <c r="H302" s="114"/>
      <c r="I302" s="165" t="s">
        <v>319</v>
      </c>
      <c r="J302" s="16"/>
      <c r="K302" s="16"/>
      <c r="L302" s="114"/>
      <c r="M302" s="30" t="s">
        <v>91</v>
      </c>
    </row>
    <row r="303" spans="1:13" ht="31.5" x14ac:dyDescent="0.25">
      <c r="A303" s="166">
        <v>3</v>
      </c>
      <c r="B303" s="163" t="s">
        <v>93</v>
      </c>
      <c r="C303" s="166" t="s">
        <v>94</v>
      </c>
      <c r="D303" s="110">
        <v>13</v>
      </c>
      <c r="E303" s="114"/>
      <c r="F303" s="110"/>
      <c r="G303" s="114">
        <v>13</v>
      </c>
      <c r="H303" s="114"/>
      <c r="I303" s="165" t="s">
        <v>319</v>
      </c>
      <c r="J303" s="16"/>
      <c r="K303" s="16"/>
      <c r="L303" s="114">
        <v>13</v>
      </c>
      <c r="M303" s="30" t="s">
        <v>91</v>
      </c>
    </row>
    <row r="304" spans="1:13" ht="16.5" x14ac:dyDescent="0.25">
      <c r="A304" s="31"/>
      <c r="B304" s="311" t="s">
        <v>609</v>
      </c>
      <c r="C304" s="339"/>
      <c r="D304" s="314">
        <f t="shared" ref="D304:L304" si="13">SUM(D301:D303)</f>
        <v>14</v>
      </c>
      <c r="E304" s="314">
        <f t="shared" si="13"/>
        <v>0</v>
      </c>
      <c r="F304" s="314">
        <f t="shared" si="13"/>
        <v>0</v>
      </c>
      <c r="G304" s="314">
        <f t="shared" si="13"/>
        <v>14</v>
      </c>
      <c r="H304" s="314">
        <f t="shared" si="13"/>
        <v>0</v>
      </c>
      <c r="I304" s="314">
        <f t="shared" si="13"/>
        <v>0</v>
      </c>
      <c r="J304" s="314">
        <f t="shared" si="13"/>
        <v>0</v>
      </c>
      <c r="K304" s="314">
        <f t="shared" si="13"/>
        <v>0</v>
      </c>
      <c r="L304" s="314">
        <f t="shared" si="13"/>
        <v>14</v>
      </c>
      <c r="M304" s="32"/>
    </row>
    <row r="305" spans="1:13" ht="18.75" x14ac:dyDescent="0.25">
      <c r="A305" s="409" t="s">
        <v>95</v>
      </c>
      <c r="B305" s="410"/>
      <c r="C305" s="410"/>
      <c r="D305" s="410"/>
      <c r="E305" s="410"/>
      <c r="F305" s="410"/>
      <c r="G305" s="410"/>
      <c r="H305" s="410"/>
      <c r="I305" s="410"/>
      <c r="J305" s="410"/>
      <c r="K305" s="410"/>
      <c r="L305" s="410"/>
      <c r="M305" s="411"/>
    </row>
    <row r="306" spans="1:13" ht="45" x14ac:dyDescent="0.25">
      <c r="A306" s="118">
        <v>1</v>
      </c>
      <c r="B306" s="121" t="s">
        <v>96</v>
      </c>
      <c r="C306" s="118" t="s">
        <v>97</v>
      </c>
      <c r="D306" s="114">
        <v>150</v>
      </c>
      <c r="E306" s="114"/>
      <c r="F306" s="114">
        <v>50</v>
      </c>
      <c r="G306" s="114">
        <v>50</v>
      </c>
      <c r="H306" s="114">
        <v>50</v>
      </c>
      <c r="I306" s="168" t="s">
        <v>590</v>
      </c>
      <c r="J306" s="114"/>
      <c r="K306" s="114"/>
      <c r="L306" s="114">
        <v>150</v>
      </c>
      <c r="M306" s="17" t="s">
        <v>98</v>
      </c>
    </row>
    <row r="307" spans="1:13" ht="45" x14ac:dyDescent="0.25">
      <c r="A307" s="118">
        <v>2</v>
      </c>
      <c r="B307" s="121" t="s">
        <v>99</v>
      </c>
      <c r="C307" s="118" t="s">
        <v>97</v>
      </c>
      <c r="D307" s="114">
        <v>200</v>
      </c>
      <c r="E307" s="114"/>
      <c r="F307" s="114">
        <v>50</v>
      </c>
      <c r="G307" s="114">
        <v>50</v>
      </c>
      <c r="H307" s="114">
        <v>100</v>
      </c>
      <c r="I307" s="168" t="s">
        <v>590</v>
      </c>
      <c r="J307" s="114"/>
      <c r="K307" s="114"/>
      <c r="L307" s="114">
        <f t="shared" ref="L307:L312" si="14">D307</f>
        <v>200</v>
      </c>
      <c r="M307" s="17" t="s">
        <v>98</v>
      </c>
    </row>
    <row r="308" spans="1:13" ht="45" x14ac:dyDescent="0.25">
      <c r="A308" s="118">
        <v>3</v>
      </c>
      <c r="B308" s="119" t="s">
        <v>100</v>
      </c>
      <c r="C308" s="118" t="s">
        <v>378</v>
      </c>
      <c r="D308" s="114">
        <v>4</v>
      </c>
      <c r="E308" s="114"/>
      <c r="F308" s="114"/>
      <c r="G308" s="114">
        <v>4</v>
      </c>
      <c r="H308" s="114"/>
      <c r="I308" s="118" t="s">
        <v>370</v>
      </c>
      <c r="J308" s="114"/>
      <c r="K308" s="114"/>
      <c r="L308" s="114">
        <f t="shared" si="14"/>
        <v>4</v>
      </c>
      <c r="M308" s="17" t="s">
        <v>98</v>
      </c>
    </row>
    <row r="309" spans="1:13" ht="45" x14ac:dyDescent="0.25">
      <c r="A309" s="118">
        <v>4</v>
      </c>
      <c r="B309" s="121" t="s">
        <v>101</v>
      </c>
      <c r="C309" s="118" t="s">
        <v>228</v>
      </c>
      <c r="D309" s="114">
        <v>0.4</v>
      </c>
      <c r="E309" s="114"/>
      <c r="F309" s="114"/>
      <c r="G309" s="114"/>
      <c r="H309" s="114">
        <v>0.4</v>
      </c>
      <c r="I309" s="118" t="s">
        <v>590</v>
      </c>
      <c r="J309" s="114"/>
      <c r="K309" s="114"/>
      <c r="L309" s="114">
        <f t="shared" si="14"/>
        <v>0.4</v>
      </c>
      <c r="M309" s="17" t="s">
        <v>98</v>
      </c>
    </row>
    <row r="310" spans="1:13" ht="45" x14ac:dyDescent="0.25">
      <c r="A310" s="118">
        <v>5</v>
      </c>
      <c r="B310" s="119" t="s">
        <v>102</v>
      </c>
      <c r="C310" s="118" t="s">
        <v>103</v>
      </c>
      <c r="D310" s="114">
        <v>6</v>
      </c>
      <c r="E310" s="114"/>
      <c r="F310" s="114"/>
      <c r="G310" s="114"/>
      <c r="H310" s="114">
        <v>6</v>
      </c>
      <c r="I310" s="118" t="s">
        <v>370</v>
      </c>
      <c r="J310" s="114"/>
      <c r="K310" s="114"/>
      <c r="L310" s="114">
        <f t="shared" si="14"/>
        <v>6</v>
      </c>
      <c r="M310" s="17" t="s">
        <v>98</v>
      </c>
    </row>
    <row r="311" spans="1:13" ht="45" x14ac:dyDescent="0.25">
      <c r="A311" s="118">
        <v>6</v>
      </c>
      <c r="B311" s="119" t="s">
        <v>104</v>
      </c>
      <c r="C311" s="118" t="s">
        <v>52</v>
      </c>
      <c r="D311" s="114">
        <v>2</v>
      </c>
      <c r="E311" s="114"/>
      <c r="F311" s="114"/>
      <c r="G311" s="114">
        <v>2</v>
      </c>
      <c r="H311" s="114"/>
      <c r="I311" s="118" t="s">
        <v>591</v>
      </c>
      <c r="J311" s="114"/>
      <c r="K311" s="114"/>
      <c r="L311" s="114">
        <f t="shared" si="14"/>
        <v>2</v>
      </c>
      <c r="M311" s="17" t="s">
        <v>98</v>
      </c>
    </row>
    <row r="312" spans="1:13" ht="45" x14ac:dyDescent="0.25">
      <c r="A312" s="118">
        <v>7</v>
      </c>
      <c r="B312" s="121" t="s">
        <v>105</v>
      </c>
      <c r="C312" s="118" t="s">
        <v>380</v>
      </c>
      <c r="D312" s="114">
        <v>15</v>
      </c>
      <c r="E312" s="114"/>
      <c r="F312" s="114"/>
      <c r="G312" s="114">
        <v>15</v>
      </c>
      <c r="H312" s="114"/>
      <c r="I312" s="118" t="s">
        <v>592</v>
      </c>
      <c r="J312" s="114"/>
      <c r="K312" s="114"/>
      <c r="L312" s="114">
        <f t="shared" si="14"/>
        <v>15</v>
      </c>
      <c r="M312" s="17" t="s">
        <v>98</v>
      </c>
    </row>
    <row r="313" spans="1:13" ht="45" x14ac:dyDescent="0.25">
      <c r="A313" s="118">
        <v>8</v>
      </c>
      <c r="B313" s="121" t="s">
        <v>106</v>
      </c>
      <c r="C313" s="118" t="s">
        <v>381</v>
      </c>
      <c r="D313" s="114">
        <v>50</v>
      </c>
      <c r="E313" s="114"/>
      <c r="F313" s="114"/>
      <c r="G313" s="114">
        <v>50</v>
      </c>
      <c r="H313" s="114"/>
      <c r="I313" s="118" t="s">
        <v>370</v>
      </c>
      <c r="J313" s="114"/>
      <c r="K313" s="114"/>
      <c r="L313" s="114">
        <f>D313</f>
        <v>50</v>
      </c>
      <c r="M313" s="17" t="s">
        <v>98</v>
      </c>
    </row>
    <row r="314" spans="1:13" ht="33" x14ac:dyDescent="0.25">
      <c r="A314" s="116"/>
      <c r="B314" s="311" t="s">
        <v>108</v>
      </c>
      <c r="C314" s="339"/>
      <c r="D314" s="314">
        <f t="shared" ref="D314:I314" si="15">SUM(D306:D313)</f>
        <v>427.4</v>
      </c>
      <c r="E314" s="314">
        <f t="shared" si="15"/>
        <v>0</v>
      </c>
      <c r="F314" s="314">
        <f t="shared" si="15"/>
        <v>100</v>
      </c>
      <c r="G314" s="314">
        <f t="shared" si="15"/>
        <v>171</v>
      </c>
      <c r="H314" s="314">
        <f t="shared" si="15"/>
        <v>156.4</v>
      </c>
      <c r="I314" s="314">
        <f t="shared" si="15"/>
        <v>0</v>
      </c>
      <c r="J314" s="314">
        <f>SUM(J306:J312)</f>
        <v>0</v>
      </c>
      <c r="K314" s="314">
        <f>SUM(K306:K312)</f>
        <v>0</v>
      </c>
      <c r="L314" s="314">
        <f>SUM(L306:L313)</f>
        <v>427.4</v>
      </c>
      <c r="M314" s="32"/>
    </row>
    <row r="315" spans="1:13" ht="18.75" x14ac:dyDescent="0.25">
      <c r="A315" s="409" t="s">
        <v>109</v>
      </c>
      <c r="B315" s="410"/>
      <c r="C315" s="410"/>
      <c r="D315" s="410"/>
      <c r="E315" s="410"/>
      <c r="F315" s="410"/>
      <c r="G315" s="410"/>
      <c r="H315" s="410"/>
      <c r="I315" s="410"/>
      <c r="J315" s="410"/>
      <c r="K315" s="410"/>
      <c r="L315" s="410"/>
      <c r="M315" s="411"/>
    </row>
    <row r="316" spans="1:13" ht="31.5" x14ac:dyDescent="0.25">
      <c r="A316" s="364">
        <v>1</v>
      </c>
      <c r="B316" s="119" t="s">
        <v>110</v>
      </c>
      <c r="C316" s="122"/>
      <c r="D316" s="56"/>
      <c r="E316" s="12"/>
      <c r="F316" s="12"/>
      <c r="G316" s="12"/>
      <c r="H316" s="12"/>
      <c r="I316" s="366" t="s">
        <v>338</v>
      </c>
      <c r="J316" s="12"/>
      <c r="K316" s="12"/>
      <c r="L316" s="34"/>
      <c r="M316" s="366" t="s">
        <v>111</v>
      </c>
    </row>
    <row r="317" spans="1:13" ht="15.75" x14ac:dyDescent="0.25">
      <c r="A317" s="397"/>
      <c r="B317" s="130" t="s">
        <v>112</v>
      </c>
      <c r="C317" s="169" t="s">
        <v>388</v>
      </c>
      <c r="D317" s="63">
        <v>1500</v>
      </c>
      <c r="E317" s="63"/>
      <c r="F317" s="63"/>
      <c r="G317" s="35"/>
      <c r="H317" s="63">
        <v>1500</v>
      </c>
      <c r="I317" s="398"/>
      <c r="J317" s="63"/>
      <c r="K317" s="63"/>
      <c r="L317" s="57">
        <v>1500</v>
      </c>
      <c r="M317" s="398"/>
    </row>
    <row r="318" spans="1:13" ht="15.75" x14ac:dyDescent="0.25">
      <c r="A318" s="397"/>
      <c r="B318" s="170" t="s">
        <v>113</v>
      </c>
      <c r="C318" s="171" t="s">
        <v>389</v>
      </c>
      <c r="D318" s="63">
        <v>3900</v>
      </c>
      <c r="E318" s="63"/>
      <c r="F318" s="63"/>
      <c r="G318" s="35"/>
      <c r="H318" s="63">
        <v>3900</v>
      </c>
      <c r="I318" s="452"/>
      <c r="J318" s="63"/>
      <c r="K318" s="63"/>
      <c r="L318" s="63">
        <v>3900</v>
      </c>
      <c r="M318" s="398"/>
    </row>
    <row r="319" spans="1:13" ht="15.75" x14ac:dyDescent="0.25">
      <c r="A319" s="365"/>
      <c r="B319" s="131" t="s">
        <v>114</v>
      </c>
      <c r="C319" s="125">
        <v>0</v>
      </c>
      <c r="D319" s="58">
        <v>0</v>
      </c>
      <c r="E319" s="9"/>
      <c r="F319" s="9"/>
      <c r="G319" s="64"/>
      <c r="H319" s="9"/>
      <c r="I319" s="367"/>
      <c r="J319" s="9"/>
      <c r="K319" s="9"/>
      <c r="L319" s="36">
        <v>0</v>
      </c>
      <c r="M319" s="367"/>
    </row>
    <row r="320" spans="1:13" ht="31.5" x14ac:dyDescent="0.25">
      <c r="A320" s="366">
        <v>2</v>
      </c>
      <c r="B320" s="119" t="s">
        <v>115</v>
      </c>
      <c r="C320" s="122"/>
      <c r="D320" s="112"/>
      <c r="E320" s="112"/>
      <c r="F320" s="112"/>
      <c r="G320" s="112"/>
      <c r="H320" s="112"/>
      <c r="I320" s="364" t="s">
        <v>602</v>
      </c>
      <c r="J320" s="112"/>
      <c r="K320" s="112"/>
      <c r="L320" s="112"/>
      <c r="M320" s="366" t="s">
        <v>111</v>
      </c>
    </row>
    <row r="321" spans="1:13" ht="15.75" x14ac:dyDescent="0.25">
      <c r="A321" s="398"/>
      <c r="B321" s="130" t="s">
        <v>116</v>
      </c>
      <c r="C321" s="169" t="s">
        <v>390</v>
      </c>
      <c r="D321" s="132">
        <v>197.35</v>
      </c>
      <c r="E321" s="132"/>
      <c r="F321" s="132"/>
      <c r="G321" s="132">
        <v>197.35</v>
      </c>
      <c r="H321" s="245"/>
      <c r="I321" s="397"/>
      <c r="J321" s="132"/>
      <c r="K321" s="132" t="s">
        <v>117</v>
      </c>
      <c r="L321" s="132">
        <v>197.35</v>
      </c>
      <c r="M321" s="398"/>
    </row>
    <row r="322" spans="1:13" ht="15.75" x14ac:dyDescent="0.25">
      <c r="A322" s="398"/>
      <c r="B322" s="130" t="s">
        <v>118</v>
      </c>
      <c r="C322" s="169" t="s">
        <v>390</v>
      </c>
      <c r="D322" s="132">
        <v>162.79</v>
      </c>
      <c r="E322" s="132"/>
      <c r="F322" s="132"/>
      <c r="G322" s="132">
        <v>162.79</v>
      </c>
      <c r="H322" s="245"/>
      <c r="I322" s="397"/>
      <c r="J322" s="132"/>
      <c r="K322" s="132" t="s">
        <v>117</v>
      </c>
      <c r="L322" s="132">
        <v>162.79</v>
      </c>
      <c r="M322" s="398"/>
    </row>
    <row r="323" spans="1:13" ht="15.75" x14ac:dyDescent="0.25">
      <c r="A323" s="367"/>
      <c r="B323" s="131" t="s">
        <v>119</v>
      </c>
      <c r="C323" s="125" t="s">
        <v>391</v>
      </c>
      <c r="D323" s="113">
        <v>63.22</v>
      </c>
      <c r="E323" s="113"/>
      <c r="F323" s="113"/>
      <c r="G323" s="113">
        <v>63.22</v>
      </c>
      <c r="H323" s="246"/>
      <c r="I323" s="365"/>
      <c r="J323" s="113"/>
      <c r="K323" s="113" t="s">
        <v>117</v>
      </c>
      <c r="L323" s="113">
        <v>63.22</v>
      </c>
      <c r="M323" s="367"/>
    </row>
    <row r="324" spans="1:13" ht="15.75" x14ac:dyDescent="0.25">
      <c r="A324" s="364">
        <v>3</v>
      </c>
      <c r="B324" s="119" t="s">
        <v>120</v>
      </c>
      <c r="C324" s="122" t="s">
        <v>275</v>
      </c>
      <c r="D324" s="362">
        <v>750</v>
      </c>
      <c r="E324" s="362"/>
      <c r="F324" s="362"/>
      <c r="G324" s="362">
        <v>750</v>
      </c>
      <c r="H324" s="362"/>
      <c r="I324" s="364" t="s">
        <v>602</v>
      </c>
      <c r="J324" s="362"/>
      <c r="K324" s="231"/>
      <c r="L324" s="362">
        <v>750</v>
      </c>
      <c r="M324" s="364" t="s">
        <v>111</v>
      </c>
    </row>
    <row r="325" spans="1:13" ht="15.75" x14ac:dyDescent="0.25">
      <c r="A325" s="397"/>
      <c r="B325" s="130" t="s">
        <v>121</v>
      </c>
      <c r="C325" s="169" t="s">
        <v>122</v>
      </c>
      <c r="D325" s="451"/>
      <c r="E325" s="451"/>
      <c r="F325" s="451"/>
      <c r="G325" s="451"/>
      <c r="H325" s="451"/>
      <c r="I325" s="397"/>
      <c r="J325" s="451"/>
      <c r="K325" s="247"/>
      <c r="L325" s="451"/>
      <c r="M325" s="397"/>
    </row>
    <row r="326" spans="1:13" ht="15.75" x14ac:dyDescent="0.25">
      <c r="A326" s="397"/>
      <c r="B326" s="130" t="s">
        <v>123</v>
      </c>
      <c r="C326" s="169" t="s">
        <v>107</v>
      </c>
      <c r="D326" s="451"/>
      <c r="E326" s="451"/>
      <c r="F326" s="451"/>
      <c r="G326" s="451"/>
      <c r="H326" s="451"/>
      <c r="I326" s="397"/>
      <c r="J326" s="451"/>
      <c r="K326" s="247"/>
      <c r="L326" s="451"/>
      <c r="M326" s="397"/>
    </row>
    <row r="327" spans="1:13" ht="15.75" x14ac:dyDescent="0.25">
      <c r="A327" s="397"/>
      <c r="B327" s="130" t="s">
        <v>124</v>
      </c>
      <c r="C327" s="169" t="s">
        <v>276</v>
      </c>
      <c r="D327" s="451"/>
      <c r="E327" s="451"/>
      <c r="F327" s="451"/>
      <c r="G327" s="451"/>
      <c r="H327" s="451"/>
      <c r="I327" s="397"/>
      <c r="J327" s="451"/>
      <c r="K327" s="247"/>
      <c r="L327" s="451"/>
      <c r="M327" s="397"/>
    </row>
    <row r="328" spans="1:13" ht="15.75" x14ac:dyDescent="0.25">
      <c r="A328" s="397"/>
      <c r="B328" s="130" t="s">
        <v>125</v>
      </c>
      <c r="C328" s="169" t="s">
        <v>97</v>
      </c>
      <c r="D328" s="451"/>
      <c r="E328" s="451"/>
      <c r="F328" s="451"/>
      <c r="G328" s="451"/>
      <c r="H328" s="451"/>
      <c r="I328" s="397"/>
      <c r="J328" s="451"/>
      <c r="K328" s="247"/>
      <c r="L328" s="451"/>
      <c r="M328" s="397"/>
    </row>
    <row r="329" spans="1:13" ht="15.75" x14ac:dyDescent="0.25">
      <c r="A329" s="397"/>
      <c r="B329" s="130" t="s">
        <v>126</v>
      </c>
      <c r="C329" s="169" t="s">
        <v>103</v>
      </c>
      <c r="D329" s="451"/>
      <c r="E329" s="451"/>
      <c r="F329" s="451"/>
      <c r="G329" s="451"/>
      <c r="H329" s="451"/>
      <c r="I329" s="397"/>
      <c r="J329" s="451"/>
      <c r="K329" s="247"/>
      <c r="L329" s="451"/>
      <c r="M329" s="397"/>
    </row>
    <row r="330" spans="1:13" ht="15.75" x14ac:dyDescent="0.25">
      <c r="A330" s="397"/>
      <c r="B330" s="130" t="s">
        <v>127</v>
      </c>
      <c r="C330" s="169" t="s">
        <v>107</v>
      </c>
      <c r="D330" s="451"/>
      <c r="E330" s="451"/>
      <c r="F330" s="451"/>
      <c r="G330" s="451"/>
      <c r="H330" s="451"/>
      <c r="I330" s="397"/>
      <c r="J330" s="451"/>
      <c r="K330" s="247"/>
      <c r="L330" s="451"/>
      <c r="M330" s="397"/>
    </row>
    <row r="331" spans="1:13" ht="15.75" x14ac:dyDescent="0.25">
      <c r="A331" s="397"/>
      <c r="B331" s="130" t="s">
        <v>277</v>
      </c>
      <c r="C331" s="169" t="s">
        <v>107</v>
      </c>
      <c r="D331" s="451"/>
      <c r="E331" s="451"/>
      <c r="F331" s="451"/>
      <c r="G331" s="451"/>
      <c r="H331" s="451"/>
      <c r="I331" s="397"/>
      <c r="J331" s="451"/>
      <c r="K331" s="247"/>
      <c r="L331" s="451"/>
      <c r="M331" s="397"/>
    </row>
    <row r="332" spans="1:13" ht="15.75" x14ac:dyDescent="0.25">
      <c r="A332" s="397"/>
      <c r="B332" s="130" t="s">
        <v>128</v>
      </c>
      <c r="C332" s="169" t="s">
        <v>97</v>
      </c>
      <c r="D332" s="451"/>
      <c r="E332" s="451"/>
      <c r="F332" s="451"/>
      <c r="G332" s="451"/>
      <c r="H332" s="451"/>
      <c r="I332" s="397"/>
      <c r="J332" s="451"/>
      <c r="K332" s="247"/>
      <c r="L332" s="451"/>
      <c r="M332" s="397"/>
    </row>
    <row r="333" spans="1:13" ht="15.75" x14ac:dyDescent="0.25">
      <c r="A333" s="397"/>
      <c r="B333" s="130" t="s">
        <v>129</v>
      </c>
      <c r="C333" s="169" t="s">
        <v>103</v>
      </c>
      <c r="D333" s="451"/>
      <c r="E333" s="451"/>
      <c r="F333" s="451"/>
      <c r="G333" s="451"/>
      <c r="H333" s="451"/>
      <c r="I333" s="397"/>
      <c r="J333" s="451"/>
      <c r="K333" s="247"/>
      <c r="L333" s="451"/>
      <c r="M333" s="397"/>
    </row>
    <row r="334" spans="1:13" ht="15.75" x14ac:dyDescent="0.25">
      <c r="A334" s="365"/>
      <c r="B334" s="131" t="s">
        <v>130</v>
      </c>
      <c r="C334" s="125" t="s">
        <v>103</v>
      </c>
      <c r="D334" s="363"/>
      <c r="E334" s="363"/>
      <c r="F334" s="363"/>
      <c r="G334" s="363"/>
      <c r="H334" s="363"/>
      <c r="I334" s="365"/>
      <c r="J334" s="363"/>
      <c r="K334" s="233"/>
      <c r="L334" s="363"/>
      <c r="M334" s="365"/>
    </row>
    <row r="335" spans="1:13" ht="22.5" customHeight="1" x14ac:dyDescent="0.25">
      <c r="A335" s="125">
        <v>4</v>
      </c>
      <c r="B335" s="121" t="s">
        <v>131</v>
      </c>
      <c r="C335" s="33"/>
      <c r="D335" s="113">
        <v>20</v>
      </c>
      <c r="E335" s="113"/>
      <c r="F335" s="113"/>
      <c r="G335" s="113">
        <v>20</v>
      </c>
      <c r="H335" s="9"/>
      <c r="I335" s="118" t="s">
        <v>593</v>
      </c>
      <c r="J335" s="9"/>
      <c r="K335" s="9"/>
      <c r="L335" s="113">
        <v>20</v>
      </c>
      <c r="M335" s="118" t="s">
        <v>111</v>
      </c>
    </row>
    <row r="336" spans="1:13" ht="21" customHeight="1" x14ac:dyDescent="0.25">
      <c r="A336" s="37"/>
      <c r="B336" s="311" t="s">
        <v>132</v>
      </c>
      <c r="C336" s="334"/>
      <c r="D336" s="338">
        <f t="shared" ref="D336:L336" si="16">SUM(D316:D335)</f>
        <v>6593.3600000000006</v>
      </c>
      <c r="E336" s="338">
        <f t="shared" si="16"/>
        <v>0</v>
      </c>
      <c r="F336" s="338">
        <f t="shared" si="16"/>
        <v>0</v>
      </c>
      <c r="G336" s="338">
        <f t="shared" si="16"/>
        <v>1193.3600000000001</v>
      </c>
      <c r="H336" s="338">
        <f t="shared" si="16"/>
        <v>5400</v>
      </c>
      <c r="I336" s="338">
        <f t="shared" si="16"/>
        <v>0</v>
      </c>
      <c r="J336" s="338">
        <f t="shared" si="16"/>
        <v>0</v>
      </c>
      <c r="K336" s="338">
        <f t="shared" si="16"/>
        <v>0</v>
      </c>
      <c r="L336" s="338">
        <f t="shared" si="16"/>
        <v>6593.3600000000006</v>
      </c>
      <c r="M336" s="32"/>
    </row>
    <row r="337" spans="1:13" ht="18.75" x14ac:dyDescent="0.3">
      <c r="A337" s="424" t="s">
        <v>133</v>
      </c>
      <c r="B337" s="425"/>
      <c r="C337" s="425"/>
      <c r="D337" s="425"/>
      <c r="E337" s="425"/>
      <c r="F337" s="425"/>
      <c r="G337" s="425"/>
      <c r="H337" s="425"/>
      <c r="I337" s="425"/>
      <c r="J337" s="425"/>
      <c r="K337" s="425"/>
      <c r="L337" s="425"/>
      <c r="M337" s="426"/>
    </row>
    <row r="338" spans="1:13" ht="15.75" x14ac:dyDescent="0.25">
      <c r="A338" s="364">
        <v>1</v>
      </c>
      <c r="B338" s="372" t="s">
        <v>134</v>
      </c>
      <c r="C338" s="364" t="s">
        <v>97</v>
      </c>
      <c r="D338" s="437">
        <v>380</v>
      </c>
      <c r="E338" s="230"/>
      <c r="F338" s="230"/>
      <c r="G338" s="230"/>
      <c r="H338" s="242"/>
      <c r="I338" s="364" t="s">
        <v>601</v>
      </c>
      <c r="J338" s="445"/>
      <c r="K338" s="447"/>
      <c r="L338" s="362">
        <v>380</v>
      </c>
      <c r="M338" s="364" t="s">
        <v>135</v>
      </c>
    </row>
    <row r="339" spans="1:13" ht="15.75" x14ac:dyDescent="0.25">
      <c r="A339" s="365"/>
      <c r="B339" s="373"/>
      <c r="C339" s="365"/>
      <c r="D339" s="438"/>
      <c r="E339" s="113"/>
      <c r="F339" s="113">
        <v>190</v>
      </c>
      <c r="G339" s="113">
        <v>190</v>
      </c>
      <c r="H339" s="243"/>
      <c r="I339" s="365"/>
      <c r="J339" s="446"/>
      <c r="K339" s="448"/>
      <c r="L339" s="363"/>
      <c r="M339" s="365"/>
    </row>
    <row r="340" spans="1:13" ht="15.75" x14ac:dyDescent="0.25">
      <c r="A340" s="364">
        <v>2</v>
      </c>
      <c r="B340" s="372" t="s">
        <v>136</v>
      </c>
      <c r="C340" s="364" t="s">
        <v>137</v>
      </c>
      <c r="D340" s="437">
        <v>680</v>
      </c>
      <c r="E340" s="362"/>
      <c r="F340" s="244"/>
      <c r="G340" s="244"/>
      <c r="H340" s="242"/>
      <c r="I340" s="364" t="s">
        <v>601</v>
      </c>
      <c r="J340" s="445"/>
      <c r="K340" s="362"/>
      <c r="L340" s="362">
        <v>680</v>
      </c>
      <c r="M340" s="364" t="s">
        <v>135</v>
      </c>
    </row>
    <row r="341" spans="1:13" ht="15.75" x14ac:dyDescent="0.25">
      <c r="A341" s="365"/>
      <c r="B341" s="373"/>
      <c r="C341" s="365"/>
      <c r="D341" s="438"/>
      <c r="E341" s="363"/>
      <c r="F341" s="113">
        <v>340</v>
      </c>
      <c r="G341" s="113">
        <v>340</v>
      </c>
      <c r="H341" s="243"/>
      <c r="I341" s="365"/>
      <c r="J341" s="446"/>
      <c r="K341" s="363"/>
      <c r="L341" s="363"/>
      <c r="M341" s="365"/>
    </row>
    <row r="342" spans="1:13" ht="15.75" x14ac:dyDescent="0.25">
      <c r="A342" s="364">
        <v>3</v>
      </c>
      <c r="B342" s="372" t="s">
        <v>138</v>
      </c>
      <c r="C342" s="364" t="s">
        <v>318</v>
      </c>
      <c r="D342" s="437">
        <v>730</v>
      </c>
      <c r="E342" s="362"/>
      <c r="F342" s="244"/>
      <c r="G342" s="244"/>
      <c r="H342" s="449"/>
      <c r="I342" s="364" t="s">
        <v>319</v>
      </c>
      <c r="J342" s="445"/>
      <c r="K342" s="362"/>
      <c r="L342" s="362">
        <v>730</v>
      </c>
      <c r="M342" s="364" t="s">
        <v>135</v>
      </c>
    </row>
    <row r="343" spans="1:13" ht="15.75" x14ac:dyDescent="0.25">
      <c r="A343" s="365"/>
      <c r="B343" s="373"/>
      <c r="C343" s="365"/>
      <c r="D343" s="438"/>
      <c r="E343" s="363"/>
      <c r="F343" s="113">
        <v>300</v>
      </c>
      <c r="G343" s="113">
        <v>430</v>
      </c>
      <c r="H343" s="450"/>
      <c r="I343" s="365"/>
      <c r="J343" s="446"/>
      <c r="K343" s="363"/>
      <c r="L343" s="363"/>
      <c r="M343" s="365"/>
    </row>
    <row r="344" spans="1:13" ht="33" x14ac:dyDescent="0.25">
      <c r="A344" s="336"/>
      <c r="B344" s="331" t="s">
        <v>139</v>
      </c>
      <c r="C344" s="336"/>
      <c r="D344" s="337">
        <f>SUM(D338:D342)</f>
        <v>1790</v>
      </c>
      <c r="E344" s="337">
        <f t="shared" ref="E344:L344" si="17">SUM(E338:E342)</f>
        <v>0</v>
      </c>
      <c r="F344" s="337">
        <f>SUM(F338:F343)</f>
        <v>830</v>
      </c>
      <c r="G344" s="337">
        <f>SUM(G338:G343)</f>
        <v>960</v>
      </c>
      <c r="H344" s="337">
        <f t="shared" si="17"/>
        <v>0</v>
      </c>
      <c r="I344" s="337">
        <f t="shared" si="17"/>
        <v>0</v>
      </c>
      <c r="J344" s="337">
        <f t="shared" si="17"/>
        <v>0</v>
      </c>
      <c r="K344" s="337">
        <f t="shared" si="17"/>
        <v>0</v>
      </c>
      <c r="L344" s="337">
        <f t="shared" si="17"/>
        <v>1790</v>
      </c>
      <c r="M344" s="11"/>
    </row>
    <row r="345" spans="1:13" ht="18.75" x14ac:dyDescent="0.3">
      <c r="A345" s="424" t="s">
        <v>140</v>
      </c>
      <c r="B345" s="425"/>
      <c r="C345" s="425"/>
      <c r="D345" s="425"/>
      <c r="E345" s="425"/>
      <c r="F345" s="425"/>
      <c r="G345" s="425"/>
      <c r="H345" s="425"/>
      <c r="I345" s="425"/>
      <c r="J345" s="425"/>
      <c r="K345" s="425"/>
      <c r="L345" s="425"/>
      <c r="M345" s="426"/>
    </row>
    <row r="346" spans="1:13" ht="15.75" x14ac:dyDescent="0.25">
      <c r="A346" s="441">
        <v>1</v>
      </c>
      <c r="B346" s="372" t="s">
        <v>141</v>
      </c>
      <c r="C346" s="364" t="s">
        <v>373</v>
      </c>
      <c r="D346" s="362">
        <v>424</v>
      </c>
      <c r="E346" s="237"/>
      <c r="F346" s="230"/>
      <c r="G346" s="230"/>
      <c r="H346" s="238"/>
      <c r="I346" s="364" t="s">
        <v>593</v>
      </c>
      <c r="J346" s="443"/>
      <c r="K346" s="362">
        <v>424</v>
      </c>
      <c r="L346" s="443"/>
      <c r="M346" s="364" t="s">
        <v>140</v>
      </c>
    </row>
    <row r="347" spans="1:13" ht="15.75" x14ac:dyDescent="0.25">
      <c r="A347" s="442"/>
      <c r="B347" s="373"/>
      <c r="C347" s="365"/>
      <c r="D347" s="363"/>
      <c r="E347" s="132"/>
      <c r="F347" s="132">
        <v>160</v>
      </c>
      <c r="G347" s="132">
        <v>160</v>
      </c>
      <c r="H347" s="239">
        <v>104</v>
      </c>
      <c r="I347" s="365"/>
      <c r="J347" s="444"/>
      <c r="K347" s="363"/>
      <c r="L347" s="444"/>
      <c r="M347" s="365"/>
    </row>
    <row r="348" spans="1:13" ht="15.75" x14ac:dyDescent="0.25">
      <c r="A348" s="364">
        <v>2</v>
      </c>
      <c r="B348" s="372" t="s">
        <v>142</v>
      </c>
      <c r="C348" s="364" t="s">
        <v>278</v>
      </c>
      <c r="D348" s="437">
        <v>35.1</v>
      </c>
      <c r="E348" s="112"/>
      <c r="F348" s="241"/>
      <c r="G348" s="241"/>
      <c r="H348" s="241"/>
      <c r="I348" s="364" t="s">
        <v>593</v>
      </c>
      <c r="J348" s="362"/>
      <c r="K348" s="362">
        <v>35.1</v>
      </c>
      <c r="L348" s="421"/>
      <c r="M348" s="364" t="s">
        <v>140</v>
      </c>
    </row>
    <row r="349" spans="1:13" ht="15.75" x14ac:dyDescent="0.25">
      <c r="A349" s="365"/>
      <c r="B349" s="373"/>
      <c r="C349" s="365"/>
      <c r="D349" s="438"/>
      <c r="E349" s="132"/>
      <c r="F349" s="132">
        <v>11.7</v>
      </c>
      <c r="G349" s="132">
        <v>11.7</v>
      </c>
      <c r="H349" s="132">
        <v>11.7</v>
      </c>
      <c r="I349" s="365"/>
      <c r="J349" s="363"/>
      <c r="K349" s="363"/>
      <c r="L349" s="422"/>
      <c r="M349" s="365"/>
    </row>
    <row r="350" spans="1:13" ht="15.75" x14ac:dyDescent="0.25">
      <c r="A350" s="364">
        <v>3</v>
      </c>
      <c r="B350" s="372" t="s">
        <v>143</v>
      </c>
      <c r="C350" s="364" t="s">
        <v>374</v>
      </c>
      <c r="D350" s="437">
        <v>33</v>
      </c>
      <c r="E350" s="112"/>
      <c r="F350" s="357"/>
      <c r="G350" s="359"/>
      <c r="H350" s="241"/>
      <c r="I350" s="439" t="s">
        <v>319</v>
      </c>
      <c r="J350" s="362"/>
      <c r="K350" s="362">
        <v>33</v>
      </c>
      <c r="L350" s="421"/>
      <c r="M350" s="364" t="s">
        <v>140</v>
      </c>
    </row>
    <row r="351" spans="1:13" ht="15.75" x14ac:dyDescent="0.25">
      <c r="A351" s="365"/>
      <c r="B351" s="373"/>
      <c r="C351" s="365"/>
      <c r="D351" s="438"/>
      <c r="E351" s="113"/>
      <c r="F351" s="358">
        <v>11</v>
      </c>
      <c r="G351" s="239">
        <v>22</v>
      </c>
      <c r="H351" s="113"/>
      <c r="I351" s="440"/>
      <c r="J351" s="363"/>
      <c r="K351" s="363"/>
      <c r="L351" s="422"/>
      <c r="M351" s="365"/>
    </row>
    <row r="352" spans="1:13" ht="42" customHeight="1" x14ac:dyDescent="0.25">
      <c r="A352" s="364">
        <v>4</v>
      </c>
      <c r="B352" s="372" t="s">
        <v>144</v>
      </c>
      <c r="C352" s="364" t="s">
        <v>375</v>
      </c>
      <c r="D352" s="437">
        <v>165</v>
      </c>
      <c r="E352" s="132"/>
      <c r="F352" s="112">
        <v>82.5</v>
      </c>
      <c r="G352" s="112">
        <v>82.5</v>
      </c>
      <c r="H352" s="132"/>
      <c r="I352" s="364" t="s">
        <v>319</v>
      </c>
      <c r="J352" s="362"/>
      <c r="K352" s="362">
        <v>165</v>
      </c>
      <c r="L352" s="421"/>
      <c r="M352" s="364" t="s">
        <v>140</v>
      </c>
    </row>
    <row r="353" spans="1:13" ht="15.75" x14ac:dyDescent="0.25">
      <c r="A353" s="365"/>
      <c r="B353" s="373"/>
      <c r="C353" s="365"/>
      <c r="D353" s="438"/>
      <c r="E353" s="113"/>
      <c r="F353" s="113"/>
      <c r="G353" s="113"/>
      <c r="H353" s="113"/>
      <c r="I353" s="365"/>
      <c r="J353" s="363"/>
      <c r="K353" s="363"/>
      <c r="L353" s="422"/>
      <c r="M353" s="365"/>
    </row>
    <row r="354" spans="1:13" ht="30" x14ac:dyDescent="0.25">
      <c r="A354" s="118">
        <v>5</v>
      </c>
      <c r="B354" s="109" t="s">
        <v>145</v>
      </c>
      <c r="C354" s="118" t="s">
        <v>146</v>
      </c>
      <c r="D354" s="114">
        <v>10</v>
      </c>
      <c r="E354" s="114"/>
      <c r="F354" s="114">
        <v>5</v>
      </c>
      <c r="G354" s="114">
        <v>5</v>
      </c>
      <c r="H354" s="114"/>
      <c r="I354" s="118" t="s">
        <v>319</v>
      </c>
      <c r="J354" s="114"/>
      <c r="K354" s="114">
        <v>10</v>
      </c>
      <c r="L354" s="167"/>
      <c r="M354" s="17" t="s">
        <v>147</v>
      </c>
    </row>
    <row r="355" spans="1:13" ht="47.25" x14ac:dyDescent="0.25">
      <c r="A355" s="118">
        <v>6</v>
      </c>
      <c r="B355" s="109" t="s">
        <v>148</v>
      </c>
      <c r="C355" s="118"/>
      <c r="D355" s="114">
        <v>1.2</v>
      </c>
      <c r="E355" s="114"/>
      <c r="F355" s="114"/>
      <c r="G355" s="114">
        <v>1.2</v>
      </c>
      <c r="H355" s="114"/>
      <c r="I355" s="118" t="s">
        <v>319</v>
      </c>
      <c r="J355" s="114"/>
      <c r="K355" s="114">
        <v>1.2</v>
      </c>
      <c r="L355" s="167"/>
      <c r="M355" s="118" t="s">
        <v>140</v>
      </c>
    </row>
    <row r="356" spans="1:13" ht="47.25" x14ac:dyDescent="0.25">
      <c r="A356" s="118">
        <v>7</v>
      </c>
      <c r="B356" s="109" t="s">
        <v>149</v>
      </c>
      <c r="C356" s="118" t="s">
        <v>150</v>
      </c>
      <c r="D356" s="114">
        <v>38</v>
      </c>
      <c r="E356" s="114"/>
      <c r="F356" s="114">
        <v>19</v>
      </c>
      <c r="G356" s="114">
        <v>19</v>
      </c>
      <c r="H356" s="114"/>
      <c r="I356" s="118" t="s">
        <v>319</v>
      </c>
      <c r="J356" s="114"/>
      <c r="K356" s="114"/>
      <c r="L356" s="114">
        <v>38</v>
      </c>
      <c r="M356" s="118" t="s">
        <v>140</v>
      </c>
    </row>
    <row r="357" spans="1:13" ht="16.5" x14ac:dyDescent="0.25">
      <c r="A357" s="37"/>
      <c r="B357" s="311" t="s">
        <v>151</v>
      </c>
      <c r="C357" s="334"/>
      <c r="D357" s="335">
        <f>SUM(D346:D356)</f>
        <v>706.30000000000007</v>
      </c>
      <c r="E357" s="335">
        <f t="shared" ref="E357:L357" si="18">SUM(E346:E356)</f>
        <v>0</v>
      </c>
      <c r="F357" s="335">
        <f t="shared" si="18"/>
        <v>289.2</v>
      </c>
      <c r="G357" s="335">
        <f t="shared" si="18"/>
        <v>301.39999999999998</v>
      </c>
      <c r="H357" s="335">
        <f t="shared" si="18"/>
        <v>115.7</v>
      </c>
      <c r="I357" s="335">
        <f t="shared" si="18"/>
        <v>0</v>
      </c>
      <c r="J357" s="335">
        <f t="shared" si="18"/>
        <v>0</v>
      </c>
      <c r="K357" s="335">
        <f t="shared" si="18"/>
        <v>668.30000000000007</v>
      </c>
      <c r="L357" s="335">
        <f t="shared" si="18"/>
        <v>38</v>
      </c>
      <c r="M357" s="32"/>
    </row>
    <row r="358" spans="1:13" ht="25.5" customHeight="1" x14ac:dyDescent="0.25">
      <c r="A358" s="416" t="s">
        <v>152</v>
      </c>
      <c r="B358" s="417"/>
      <c r="C358" s="417"/>
      <c r="D358" s="417"/>
      <c r="E358" s="417"/>
      <c r="F358" s="417"/>
      <c r="G358" s="417"/>
      <c r="H358" s="417"/>
      <c r="I358" s="417"/>
      <c r="J358" s="417"/>
      <c r="K358" s="417"/>
      <c r="L358" s="417"/>
      <c r="M358" s="418"/>
    </row>
    <row r="359" spans="1:13" ht="15.75" x14ac:dyDescent="0.25">
      <c r="A359" s="296">
        <v>1</v>
      </c>
      <c r="B359" s="109" t="s">
        <v>153</v>
      </c>
      <c r="C359" s="234"/>
      <c r="D359" s="112">
        <v>10</v>
      </c>
      <c r="E359" s="235"/>
      <c r="F359" s="235">
        <v>5</v>
      </c>
      <c r="G359" s="235">
        <v>5</v>
      </c>
      <c r="H359" s="235"/>
      <c r="I359" s="236" t="s">
        <v>599</v>
      </c>
      <c r="J359" s="235"/>
      <c r="K359" s="235"/>
      <c r="L359" s="235">
        <v>10</v>
      </c>
      <c r="M359" s="234" t="s">
        <v>154</v>
      </c>
    </row>
    <row r="360" spans="1:13" ht="31.5" x14ac:dyDescent="0.25">
      <c r="A360" s="296">
        <v>2</v>
      </c>
      <c r="B360" s="109" t="s">
        <v>376</v>
      </c>
      <c r="C360" s="234"/>
      <c r="D360" s="112">
        <v>12</v>
      </c>
      <c r="E360" s="235"/>
      <c r="F360" s="235"/>
      <c r="G360" s="235">
        <v>6</v>
      </c>
      <c r="H360" s="235">
        <v>6</v>
      </c>
      <c r="I360" s="236" t="s">
        <v>600</v>
      </c>
      <c r="J360" s="235"/>
      <c r="K360" s="235"/>
      <c r="L360" s="112">
        <v>12</v>
      </c>
      <c r="M360" s="234" t="s">
        <v>154</v>
      </c>
    </row>
    <row r="361" spans="1:13" ht="31.5" x14ac:dyDescent="0.25">
      <c r="A361" s="296">
        <v>3</v>
      </c>
      <c r="B361" s="109" t="s">
        <v>377</v>
      </c>
      <c r="C361" s="234" t="s">
        <v>97</v>
      </c>
      <c r="D361" s="112">
        <v>15</v>
      </c>
      <c r="E361" s="235"/>
      <c r="F361" s="235">
        <v>7.5</v>
      </c>
      <c r="G361" s="235">
        <v>7.5</v>
      </c>
      <c r="H361" s="235"/>
      <c r="I361" s="236" t="s">
        <v>594</v>
      </c>
      <c r="J361" s="235"/>
      <c r="K361" s="235"/>
      <c r="L361" s="112">
        <v>15</v>
      </c>
      <c r="M361" s="234" t="s">
        <v>154</v>
      </c>
    </row>
    <row r="362" spans="1:13" ht="20.25" customHeight="1" x14ac:dyDescent="0.25">
      <c r="A362" s="65"/>
      <c r="B362" s="331" t="s">
        <v>155</v>
      </c>
      <c r="C362" s="332"/>
      <c r="D362" s="333">
        <f t="shared" ref="D362:L362" si="19">SUM(D359:D361)</f>
        <v>37</v>
      </c>
      <c r="E362" s="333">
        <f t="shared" si="19"/>
        <v>0</v>
      </c>
      <c r="F362" s="333">
        <f t="shared" si="19"/>
        <v>12.5</v>
      </c>
      <c r="G362" s="333">
        <f t="shared" si="19"/>
        <v>18.5</v>
      </c>
      <c r="H362" s="333">
        <f t="shared" si="19"/>
        <v>6</v>
      </c>
      <c r="I362" s="333">
        <f t="shared" si="19"/>
        <v>0</v>
      </c>
      <c r="J362" s="333">
        <f t="shared" si="19"/>
        <v>0</v>
      </c>
      <c r="K362" s="333">
        <f t="shared" si="19"/>
        <v>0</v>
      </c>
      <c r="L362" s="333">
        <f t="shared" si="19"/>
        <v>37</v>
      </c>
      <c r="M362" s="17"/>
    </row>
    <row r="363" spans="1:13" ht="21.75" customHeight="1" x14ac:dyDescent="0.3">
      <c r="A363" s="413" t="s">
        <v>179</v>
      </c>
      <c r="B363" s="414"/>
      <c r="C363" s="414"/>
      <c r="D363" s="414"/>
      <c r="E363" s="414"/>
      <c r="F363" s="414"/>
      <c r="G363" s="414"/>
      <c r="H363" s="414"/>
      <c r="I363" s="414"/>
      <c r="J363" s="414"/>
      <c r="K363" s="414"/>
      <c r="L363" s="414"/>
      <c r="M363" s="415"/>
    </row>
    <row r="364" spans="1:13" ht="15.75" x14ac:dyDescent="0.25">
      <c r="A364" s="374">
        <v>1</v>
      </c>
      <c r="B364" s="372" t="s">
        <v>180</v>
      </c>
      <c r="C364" s="428" t="s">
        <v>433</v>
      </c>
      <c r="D364" s="362">
        <v>1927</v>
      </c>
      <c r="E364" s="120"/>
      <c r="F364" s="120"/>
      <c r="G364" s="120"/>
      <c r="H364" s="120"/>
      <c r="I364" s="421" t="s">
        <v>181</v>
      </c>
      <c r="J364" s="430"/>
      <c r="K364" s="432">
        <v>1704</v>
      </c>
      <c r="L364" s="419">
        <v>223</v>
      </c>
      <c r="M364" s="364" t="s">
        <v>182</v>
      </c>
    </row>
    <row r="365" spans="1:13" ht="15.75" x14ac:dyDescent="0.25">
      <c r="A365" s="427"/>
      <c r="B365" s="373"/>
      <c r="C365" s="429"/>
      <c r="D365" s="363"/>
      <c r="E365" s="232">
        <v>580</v>
      </c>
      <c r="F365" s="232">
        <v>192.7</v>
      </c>
      <c r="G365" s="232">
        <v>289</v>
      </c>
      <c r="H365" s="232">
        <v>865.3</v>
      </c>
      <c r="I365" s="422"/>
      <c r="J365" s="431"/>
      <c r="K365" s="433"/>
      <c r="L365" s="420"/>
      <c r="M365" s="365"/>
    </row>
    <row r="366" spans="1:13" ht="47.25" x14ac:dyDescent="0.25">
      <c r="A366" s="127">
        <v>2</v>
      </c>
      <c r="B366" s="121" t="s">
        <v>183</v>
      </c>
      <c r="C366" s="127" t="s">
        <v>434</v>
      </c>
      <c r="D366" s="134">
        <v>12</v>
      </c>
      <c r="E366" s="134"/>
      <c r="F366" s="134">
        <v>6</v>
      </c>
      <c r="G366" s="134">
        <v>6</v>
      </c>
      <c r="H366" s="134"/>
      <c r="I366" s="118" t="s">
        <v>319</v>
      </c>
      <c r="J366" s="134"/>
      <c r="K366" s="134"/>
      <c r="L366" s="134">
        <v>12</v>
      </c>
      <c r="M366" s="118" t="s">
        <v>182</v>
      </c>
    </row>
    <row r="367" spans="1:13" ht="31.5" x14ac:dyDescent="0.25">
      <c r="A367" s="127">
        <v>3</v>
      </c>
      <c r="B367" s="121" t="s">
        <v>184</v>
      </c>
      <c r="C367" s="127" t="s">
        <v>63</v>
      </c>
      <c r="D367" s="134">
        <v>8</v>
      </c>
      <c r="E367" s="135"/>
      <c r="F367" s="134"/>
      <c r="G367" s="134">
        <v>8</v>
      </c>
      <c r="H367" s="134"/>
      <c r="I367" s="118" t="s">
        <v>598</v>
      </c>
      <c r="J367" s="134"/>
      <c r="K367" s="134"/>
      <c r="L367" s="134">
        <v>8</v>
      </c>
      <c r="M367" s="118" t="s">
        <v>182</v>
      </c>
    </row>
    <row r="368" spans="1:13" ht="31.5" x14ac:dyDescent="0.25">
      <c r="A368" s="127">
        <v>4</v>
      </c>
      <c r="B368" s="133" t="s">
        <v>185</v>
      </c>
      <c r="C368" s="167"/>
      <c r="D368" s="134">
        <v>30</v>
      </c>
      <c r="E368" s="135"/>
      <c r="F368" s="134">
        <v>10</v>
      </c>
      <c r="G368" s="134">
        <v>20</v>
      </c>
      <c r="H368" s="134"/>
      <c r="I368" s="118" t="s">
        <v>593</v>
      </c>
      <c r="J368" s="134"/>
      <c r="K368" s="134"/>
      <c r="L368" s="134">
        <v>30</v>
      </c>
      <c r="M368" s="118" t="s">
        <v>182</v>
      </c>
    </row>
    <row r="369" spans="1:13" ht="47.25" x14ac:dyDescent="0.25">
      <c r="A369" s="127">
        <v>5</v>
      </c>
      <c r="B369" s="133" t="s">
        <v>186</v>
      </c>
      <c r="C369" s="127" t="s">
        <v>55</v>
      </c>
      <c r="D369" s="134">
        <v>10</v>
      </c>
      <c r="E369" s="134"/>
      <c r="F369" s="134"/>
      <c r="G369" s="134">
        <v>10</v>
      </c>
      <c r="H369" s="134"/>
      <c r="I369" s="118" t="s">
        <v>319</v>
      </c>
      <c r="J369" s="134"/>
      <c r="K369" s="134"/>
      <c r="L369" s="134">
        <v>10</v>
      </c>
      <c r="M369" s="118" t="s">
        <v>182</v>
      </c>
    </row>
    <row r="370" spans="1:13" ht="47.25" x14ac:dyDescent="0.25">
      <c r="A370" s="127">
        <v>6</v>
      </c>
      <c r="B370" s="133" t="s">
        <v>187</v>
      </c>
      <c r="C370" s="127" t="s">
        <v>188</v>
      </c>
      <c r="D370" s="134">
        <v>28</v>
      </c>
      <c r="E370" s="135"/>
      <c r="F370" s="134"/>
      <c r="G370" s="134"/>
      <c r="H370" s="134">
        <v>28</v>
      </c>
      <c r="I370" s="118" t="s">
        <v>593</v>
      </c>
      <c r="J370" s="134"/>
      <c r="K370" s="134"/>
      <c r="L370" s="134">
        <v>28</v>
      </c>
      <c r="M370" s="118" t="s">
        <v>182</v>
      </c>
    </row>
    <row r="371" spans="1:13" ht="15.75" x14ac:dyDescent="0.25">
      <c r="A371" s="127">
        <v>7</v>
      </c>
      <c r="B371" s="121" t="s">
        <v>189</v>
      </c>
      <c r="C371" s="167"/>
      <c r="D371" s="134">
        <v>80</v>
      </c>
      <c r="E371" s="134"/>
      <c r="F371" s="134">
        <v>30</v>
      </c>
      <c r="G371" s="134">
        <v>50</v>
      </c>
      <c r="H371" s="134"/>
      <c r="I371" s="118" t="s">
        <v>593</v>
      </c>
      <c r="J371" s="134"/>
      <c r="K371" s="134"/>
      <c r="L371" s="134">
        <v>80</v>
      </c>
      <c r="M371" s="118" t="s">
        <v>182</v>
      </c>
    </row>
    <row r="372" spans="1:13" ht="31.5" x14ac:dyDescent="0.25">
      <c r="A372" s="127">
        <v>8</v>
      </c>
      <c r="B372" s="121" t="s">
        <v>190</v>
      </c>
      <c r="C372" s="127" t="s">
        <v>191</v>
      </c>
      <c r="D372" s="134">
        <v>7.5</v>
      </c>
      <c r="E372" s="135"/>
      <c r="F372" s="134"/>
      <c r="G372" s="134">
        <v>7.5</v>
      </c>
      <c r="H372" s="134"/>
      <c r="I372" s="118" t="s">
        <v>319</v>
      </c>
      <c r="J372" s="134"/>
      <c r="K372" s="134"/>
      <c r="L372" s="134">
        <v>7.5</v>
      </c>
      <c r="M372" s="118" t="s">
        <v>182</v>
      </c>
    </row>
    <row r="373" spans="1:13" ht="63" x14ac:dyDescent="0.25">
      <c r="A373" s="127">
        <v>9</v>
      </c>
      <c r="B373" s="133" t="s">
        <v>435</v>
      </c>
      <c r="C373" s="167"/>
      <c r="D373" s="134">
        <v>300</v>
      </c>
      <c r="E373" s="135"/>
      <c r="F373" s="134">
        <v>100</v>
      </c>
      <c r="G373" s="134">
        <v>200</v>
      </c>
      <c r="H373" s="134"/>
      <c r="I373" s="118" t="s">
        <v>593</v>
      </c>
      <c r="J373" s="134"/>
      <c r="K373" s="134"/>
      <c r="L373" s="134">
        <v>300</v>
      </c>
      <c r="M373" s="118" t="s">
        <v>182</v>
      </c>
    </row>
    <row r="374" spans="1:13" ht="33" x14ac:dyDescent="0.25">
      <c r="A374" s="20"/>
      <c r="B374" s="312" t="s">
        <v>192</v>
      </c>
      <c r="C374" s="330"/>
      <c r="D374" s="313">
        <f>SUM(D364:D373)</f>
        <v>2402.5</v>
      </c>
      <c r="E374" s="313">
        <f t="shared" ref="E374:L374" si="20">SUM(E364:E373)</f>
        <v>580</v>
      </c>
      <c r="F374" s="313">
        <f t="shared" si="20"/>
        <v>338.7</v>
      </c>
      <c r="G374" s="313">
        <f t="shared" si="20"/>
        <v>590.5</v>
      </c>
      <c r="H374" s="313">
        <f t="shared" si="20"/>
        <v>893.3</v>
      </c>
      <c r="I374" s="313">
        <f t="shared" si="20"/>
        <v>0</v>
      </c>
      <c r="J374" s="313">
        <f t="shared" si="20"/>
        <v>0</v>
      </c>
      <c r="K374" s="313">
        <f t="shared" si="20"/>
        <v>1704</v>
      </c>
      <c r="L374" s="313">
        <f t="shared" si="20"/>
        <v>698.5</v>
      </c>
      <c r="M374" s="40"/>
    </row>
    <row r="375" spans="1:13" ht="18.75" x14ac:dyDescent="0.3">
      <c r="A375" s="413" t="s">
        <v>193</v>
      </c>
      <c r="B375" s="414"/>
      <c r="C375" s="414"/>
      <c r="D375" s="414"/>
      <c r="E375" s="414"/>
      <c r="F375" s="414"/>
      <c r="G375" s="414"/>
      <c r="H375" s="414"/>
      <c r="I375" s="414"/>
      <c r="J375" s="414"/>
      <c r="K375" s="414"/>
      <c r="L375" s="414"/>
      <c r="M375" s="415"/>
    </row>
    <row r="376" spans="1:13" ht="15.75" x14ac:dyDescent="0.25">
      <c r="A376" s="184">
        <v>1</v>
      </c>
      <c r="B376" s="297" t="s">
        <v>194</v>
      </c>
      <c r="C376" s="184"/>
      <c r="D376" s="197"/>
      <c r="E376" s="198"/>
      <c r="F376" s="199"/>
      <c r="G376" s="198"/>
      <c r="H376" s="199"/>
      <c r="I376" s="174" t="s">
        <v>195</v>
      </c>
      <c r="J376" s="176"/>
      <c r="K376" s="185"/>
      <c r="L376" s="200"/>
      <c r="M376" s="68" t="s">
        <v>196</v>
      </c>
    </row>
    <row r="377" spans="1:13" ht="15.75" x14ac:dyDescent="0.25">
      <c r="A377" s="188"/>
      <c r="B377" s="298" t="s">
        <v>197</v>
      </c>
      <c r="C377" s="188">
        <v>0</v>
      </c>
      <c r="D377" s="201"/>
      <c r="E377" s="182"/>
      <c r="F377" s="180"/>
      <c r="G377" s="182"/>
      <c r="H377" s="180"/>
      <c r="I377" s="173" t="s">
        <v>198</v>
      </c>
      <c r="J377" s="183"/>
      <c r="K377" s="173"/>
      <c r="L377" s="202">
        <v>1850.96</v>
      </c>
      <c r="M377" s="75" t="s">
        <v>199</v>
      </c>
    </row>
    <row r="378" spans="1:13" ht="15.75" x14ac:dyDescent="0.25">
      <c r="A378" s="299"/>
      <c r="B378" s="300" t="s">
        <v>200</v>
      </c>
      <c r="C378" s="203" t="s">
        <v>392</v>
      </c>
      <c r="D378" s="204">
        <v>1850.96</v>
      </c>
      <c r="E378" s="205">
        <v>198.81</v>
      </c>
      <c r="F378" s="206">
        <v>548.42999999999995</v>
      </c>
      <c r="G378" s="207">
        <v>798.66</v>
      </c>
      <c r="H378" s="203">
        <v>305.06</v>
      </c>
      <c r="I378" s="205" t="s">
        <v>340</v>
      </c>
      <c r="J378" s="208"/>
      <c r="K378" s="209"/>
      <c r="L378" s="210"/>
      <c r="M378" s="76" t="s">
        <v>201</v>
      </c>
    </row>
    <row r="379" spans="1:13" ht="15.75" x14ac:dyDescent="0.25">
      <c r="A379" s="174">
        <v>2</v>
      </c>
      <c r="B379" s="216" t="s">
        <v>202</v>
      </c>
      <c r="C379" s="178"/>
      <c r="D379" s="180"/>
      <c r="E379" s="211"/>
      <c r="F379" s="211"/>
      <c r="G379" s="211"/>
      <c r="H379" s="212"/>
      <c r="I379" s="173" t="s">
        <v>195</v>
      </c>
      <c r="J379" s="181"/>
      <c r="K379" s="181"/>
      <c r="L379" s="181"/>
      <c r="M379" s="68" t="s">
        <v>196</v>
      </c>
    </row>
    <row r="380" spans="1:13" ht="15.75" x14ac:dyDescent="0.25">
      <c r="A380" s="173"/>
      <c r="B380" s="301" t="s">
        <v>203</v>
      </c>
      <c r="C380" s="173" t="s">
        <v>280</v>
      </c>
      <c r="D380" s="180">
        <v>313.25</v>
      </c>
      <c r="E380" s="182">
        <v>33.17</v>
      </c>
      <c r="F380" s="182">
        <v>110.56</v>
      </c>
      <c r="G380" s="182">
        <v>121.61</v>
      </c>
      <c r="H380" s="202">
        <v>47.91</v>
      </c>
      <c r="I380" s="173" t="s">
        <v>341</v>
      </c>
      <c r="J380" s="181"/>
      <c r="K380" s="181"/>
      <c r="L380" s="182">
        <f>SUM(D380)</f>
        <v>313.25</v>
      </c>
      <c r="M380" s="75" t="s">
        <v>199</v>
      </c>
    </row>
    <row r="381" spans="1:13" ht="15.75" x14ac:dyDescent="0.25">
      <c r="A381" s="174">
        <v>3</v>
      </c>
      <c r="B381" s="175" t="s">
        <v>204</v>
      </c>
      <c r="C381" s="174"/>
      <c r="D381" s="213"/>
      <c r="E381" s="178"/>
      <c r="F381" s="178"/>
      <c r="G381" s="178"/>
      <c r="H381" s="178"/>
      <c r="I381" s="174" t="s">
        <v>195</v>
      </c>
      <c r="J381" s="175"/>
      <c r="K381" s="175"/>
      <c r="L381" s="185"/>
      <c r="M381" s="68" t="s">
        <v>196</v>
      </c>
    </row>
    <row r="382" spans="1:13" ht="15.75" x14ac:dyDescent="0.25">
      <c r="A382" s="192"/>
      <c r="B382" s="193" t="s">
        <v>205</v>
      </c>
      <c r="C382" s="192" t="s">
        <v>393</v>
      </c>
      <c r="D382" s="214">
        <v>189.04</v>
      </c>
      <c r="E382" s="214">
        <v>17.45</v>
      </c>
      <c r="F382" s="214">
        <v>58.18</v>
      </c>
      <c r="G382" s="214">
        <v>78.510000000000005</v>
      </c>
      <c r="H382" s="214">
        <v>34.9</v>
      </c>
      <c r="I382" s="192" t="s">
        <v>206</v>
      </c>
      <c r="J382" s="193"/>
      <c r="K382" s="214"/>
      <c r="L382" s="214">
        <f>SUM(D382)</f>
        <v>189.04</v>
      </c>
      <c r="M382" s="76" t="s">
        <v>199</v>
      </c>
    </row>
    <row r="383" spans="1:13" ht="15.75" x14ac:dyDescent="0.25">
      <c r="A383" s="174">
        <v>4</v>
      </c>
      <c r="B383" s="175" t="s">
        <v>207</v>
      </c>
      <c r="C383" s="178"/>
      <c r="D383" s="178"/>
      <c r="E383" s="178"/>
      <c r="F383" s="215"/>
      <c r="G383" s="178"/>
      <c r="H383" s="178"/>
      <c r="I383" s="200" t="s">
        <v>208</v>
      </c>
      <c r="J383" s="216"/>
      <c r="K383" s="175"/>
      <c r="L383" s="175"/>
      <c r="M383" s="68" t="s">
        <v>196</v>
      </c>
    </row>
    <row r="384" spans="1:13" ht="15.75" x14ac:dyDescent="0.25">
      <c r="A384" s="173"/>
      <c r="B384" s="181" t="s">
        <v>209</v>
      </c>
      <c r="C384" s="182" t="s">
        <v>394</v>
      </c>
      <c r="D384" s="182">
        <v>100</v>
      </c>
      <c r="E384" s="182"/>
      <c r="F384" s="201">
        <v>40</v>
      </c>
      <c r="G384" s="182">
        <v>40</v>
      </c>
      <c r="H384" s="182">
        <v>20</v>
      </c>
      <c r="I384" s="217" t="s">
        <v>340</v>
      </c>
      <c r="J384" s="218"/>
      <c r="K384" s="181"/>
      <c r="L384" s="182">
        <v>100</v>
      </c>
      <c r="M384" s="75" t="s">
        <v>199</v>
      </c>
    </row>
    <row r="385" spans="1:13" ht="15.75" x14ac:dyDescent="0.25">
      <c r="A385" s="192"/>
      <c r="B385" s="193" t="s">
        <v>210</v>
      </c>
      <c r="C385" s="192" t="s">
        <v>41</v>
      </c>
      <c r="D385" s="214"/>
      <c r="E385" s="214"/>
      <c r="F385" s="219"/>
      <c r="G385" s="214"/>
      <c r="H385" s="214"/>
      <c r="I385" s="220"/>
      <c r="J385" s="221"/>
      <c r="K385" s="193"/>
      <c r="L385" s="214"/>
      <c r="M385" s="76" t="s">
        <v>201</v>
      </c>
    </row>
    <row r="386" spans="1:13" ht="15.75" x14ac:dyDescent="0.25">
      <c r="A386" s="173">
        <v>5</v>
      </c>
      <c r="B386" s="181" t="s">
        <v>211</v>
      </c>
      <c r="C386" s="211"/>
      <c r="D386" s="222"/>
      <c r="E386" s="223"/>
      <c r="F386" s="224"/>
      <c r="G386" s="223"/>
      <c r="H386" s="224"/>
      <c r="I386" s="173" t="s">
        <v>195</v>
      </c>
      <c r="J386" s="183" t="s">
        <v>117</v>
      </c>
      <c r="K386" s="182"/>
      <c r="L386" s="182"/>
      <c r="M386" s="75" t="s">
        <v>196</v>
      </c>
    </row>
    <row r="387" spans="1:13" ht="15.75" x14ac:dyDescent="0.25">
      <c r="A387" s="173"/>
      <c r="B387" s="181" t="s">
        <v>212</v>
      </c>
      <c r="C387" s="173" t="s">
        <v>281</v>
      </c>
      <c r="D387" s="204">
        <v>346.07</v>
      </c>
      <c r="E387" s="207">
        <v>59.54</v>
      </c>
      <c r="F387" s="206">
        <v>111.64</v>
      </c>
      <c r="G387" s="207">
        <v>111.64</v>
      </c>
      <c r="H387" s="206">
        <v>63.25</v>
      </c>
      <c r="I387" s="173" t="s">
        <v>341</v>
      </c>
      <c r="J387" s="183"/>
      <c r="K387" s="182"/>
      <c r="L387" s="182">
        <f>SUM(D387)</f>
        <v>346.07</v>
      </c>
      <c r="M387" s="75" t="s">
        <v>213</v>
      </c>
    </row>
    <row r="388" spans="1:13" ht="15.75" x14ac:dyDescent="0.25">
      <c r="A388" s="173"/>
      <c r="B388" s="301"/>
      <c r="C388" s="173"/>
      <c r="D388" s="204"/>
      <c r="E388" s="209"/>
      <c r="F388" s="225"/>
      <c r="G388" s="209"/>
      <c r="H388" s="225"/>
      <c r="I388" s="205"/>
      <c r="J388" s="208"/>
      <c r="K388" s="209"/>
      <c r="L388" s="210"/>
      <c r="M388" s="76" t="s">
        <v>201</v>
      </c>
    </row>
    <row r="389" spans="1:13" ht="15.75" x14ac:dyDescent="0.25">
      <c r="A389" s="174">
        <v>6</v>
      </c>
      <c r="B389" s="302" t="s">
        <v>214</v>
      </c>
      <c r="C389" s="174"/>
      <c r="D389" s="190"/>
      <c r="E389" s="175"/>
      <c r="F389" s="190"/>
      <c r="G389" s="185"/>
      <c r="H389" s="179" t="s">
        <v>117</v>
      </c>
      <c r="I389" s="174" t="s">
        <v>195</v>
      </c>
      <c r="J389" s="179"/>
      <c r="K389" s="175"/>
      <c r="L389" s="190"/>
      <c r="M389" s="68" t="s">
        <v>196</v>
      </c>
    </row>
    <row r="390" spans="1:13" ht="15.75" x14ac:dyDescent="0.25">
      <c r="A390" s="173"/>
      <c r="B390" s="303" t="s">
        <v>282</v>
      </c>
      <c r="C390" s="173"/>
      <c r="D390" s="180"/>
      <c r="E390" s="226"/>
      <c r="F390" s="227"/>
      <c r="G390" s="228"/>
      <c r="H390" s="229"/>
      <c r="I390" s="173" t="s">
        <v>215</v>
      </c>
      <c r="J390" s="183"/>
      <c r="K390" s="181" t="s">
        <v>117</v>
      </c>
      <c r="L390" s="180"/>
      <c r="M390" s="75" t="s">
        <v>213</v>
      </c>
    </row>
    <row r="391" spans="1:13" ht="15.75" x14ac:dyDescent="0.25">
      <c r="A391" s="173"/>
      <c r="B391" s="303" t="s">
        <v>283</v>
      </c>
      <c r="C391" s="173" t="s">
        <v>396</v>
      </c>
      <c r="D391" s="180">
        <v>2788.04</v>
      </c>
      <c r="E391" s="226"/>
      <c r="F391" s="180">
        <v>951.77</v>
      </c>
      <c r="G391" s="182">
        <v>994.06</v>
      </c>
      <c r="H391" s="189">
        <v>842.21</v>
      </c>
      <c r="I391" s="173" t="s">
        <v>369</v>
      </c>
      <c r="J391" s="183"/>
      <c r="K391" s="181"/>
      <c r="L391" s="180">
        <f>SUM(D391)</f>
        <v>2788.04</v>
      </c>
      <c r="M391" s="75" t="s">
        <v>201</v>
      </c>
    </row>
    <row r="392" spans="1:13" ht="15.75" x14ac:dyDescent="0.25">
      <c r="A392" s="173"/>
      <c r="B392" s="303" t="s">
        <v>395</v>
      </c>
      <c r="C392" s="181"/>
      <c r="D392" s="189"/>
      <c r="E392" s="181"/>
      <c r="F392" s="183" t="s">
        <v>117</v>
      </c>
      <c r="G392" s="181"/>
      <c r="H392" s="183"/>
      <c r="I392" s="173"/>
      <c r="J392" s="183"/>
      <c r="K392" s="181"/>
      <c r="L392" s="183"/>
      <c r="M392" s="75"/>
    </row>
    <row r="393" spans="1:13" ht="15.75" x14ac:dyDescent="0.25">
      <c r="A393" s="184">
        <v>7</v>
      </c>
      <c r="B393" s="302" t="s">
        <v>216</v>
      </c>
      <c r="C393" s="175"/>
      <c r="D393" s="176"/>
      <c r="E393" s="175"/>
      <c r="F393" s="177"/>
      <c r="G393" s="178"/>
      <c r="H393" s="179"/>
      <c r="I393" s="174" t="s">
        <v>217</v>
      </c>
      <c r="J393" s="179"/>
      <c r="K393" s="175"/>
      <c r="L393" s="179"/>
      <c r="M393" s="68" t="s">
        <v>196</v>
      </c>
    </row>
    <row r="394" spans="1:13" ht="15.75" x14ac:dyDescent="0.25">
      <c r="A394" s="188"/>
      <c r="B394" s="303" t="s">
        <v>397</v>
      </c>
      <c r="C394" s="173" t="s">
        <v>25</v>
      </c>
      <c r="D394" s="180">
        <v>13</v>
      </c>
      <c r="E394" s="181"/>
      <c r="F394" s="180">
        <v>5.91</v>
      </c>
      <c r="G394" s="182">
        <v>7.09</v>
      </c>
      <c r="H394" s="183"/>
      <c r="I394" s="173" t="s">
        <v>317</v>
      </c>
      <c r="J394" s="183"/>
      <c r="K394" s="181"/>
      <c r="L394" s="180">
        <f>SUM(D394)</f>
        <v>13</v>
      </c>
      <c r="M394" s="75" t="s">
        <v>199</v>
      </c>
    </row>
    <row r="395" spans="1:13" ht="15.75" x14ac:dyDescent="0.25">
      <c r="A395" s="174">
        <v>8</v>
      </c>
      <c r="B395" s="304" t="s">
        <v>284</v>
      </c>
      <c r="C395" s="184"/>
      <c r="D395" s="185"/>
      <c r="E395" s="179"/>
      <c r="F395" s="186"/>
      <c r="G395" s="187"/>
      <c r="H395" s="175"/>
      <c r="I395" s="176"/>
      <c r="J395" s="175"/>
      <c r="K395" s="179"/>
      <c r="L395" s="185"/>
      <c r="M395" s="68" t="s">
        <v>196</v>
      </c>
    </row>
    <row r="396" spans="1:13" ht="15.75" x14ac:dyDescent="0.25">
      <c r="A396" s="173"/>
      <c r="B396" s="305" t="s">
        <v>218</v>
      </c>
      <c r="C396" s="188" t="s">
        <v>398</v>
      </c>
      <c r="D396" s="182">
        <v>609.21</v>
      </c>
      <c r="E396" s="183"/>
      <c r="F396" s="182">
        <v>250</v>
      </c>
      <c r="G396" s="180">
        <v>250</v>
      </c>
      <c r="H396" s="182">
        <v>109.21</v>
      </c>
      <c r="I396" s="189"/>
      <c r="J396" s="181"/>
      <c r="K396" s="183"/>
      <c r="L396" s="182">
        <f>SUM(D396)</f>
        <v>609.21</v>
      </c>
      <c r="M396" s="75" t="s">
        <v>213</v>
      </c>
    </row>
    <row r="397" spans="1:13" ht="15.75" x14ac:dyDescent="0.25">
      <c r="A397" s="174">
        <v>9</v>
      </c>
      <c r="B397" s="304" t="s">
        <v>219</v>
      </c>
      <c r="C397" s="174"/>
      <c r="D397" s="190"/>
      <c r="E397" s="175"/>
      <c r="F397" s="187"/>
      <c r="G397" s="186"/>
      <c r="H397" s="179"/>
      <c r="I397" s="174"/>
      <c r="J397" s="179"/>
      <c r="K397" s="175"/>
      <c r="L397" s="190"/>
      <c r="M397" s="77"/>
    </row>
    <row r="398" spans="1:13" ht="15.75" x14ac:dyDescent="0.25">
      <c r="A398" s="173"/>
      <c r="B398" s="305" t="s">
        <v>220</v>
      </c>
      <c r="C398" s="173" t="s">
        <v>221</v>
      </c>
      <c r="D398" s="180">
        <v>814.95</v>
      </c>
      <c r="E398" s="181"/>
      <c r="F398" s="191"/>
      <c r="G398" s="182">
        <v>454.95</v>
      </c>
      <c r="H398" s="180">
        <v>360</v>
      </c>
      <c r="I398" s="173"/>
      <c r="J398" s="183"/>
      <c r="K398" s="181"/>
      <c r="L398" s="180">
        <f>SUM(D398)</f>
        <v>814.95</v>
      </c>
      <c r="M398" s="78" t="s">
        <v>201</v>
      </c>
    </row>
    <row r="399" spans="1:13" ht="15.75" x14ac:dyDescent="0.25">
      <c r="A399" s="192"/>
      <c r="B399" s="306" t="s">
        <v>222</v>
      </c>
      <c r="C399" s="192"/>
      <c r="D399" s="180"/>
      <c r="E399" s="193"/>
      <c r="F399" s="194"/>
      <c r="G399" s="195"/>
      <c r="H399" s="196"/>
      <c r="I399" s="192"/>
      <c r="J399" s="196"/>
      <c r="K399" s="181"/>
      <c r="L399" s="180"/>
      <c r="M399" s="79"/>
    </row>
    <row r="400" spans="1:13" ht="16.5" x14ac:dyDescent="0.25">
      <c r="A400" s="44"/>
      <c r="B400" s="324" t="s">
        <v>223</v>
      </c>
      <c r="C400" s="328"/>
      <c r="D400" s="329">
        <f>SUM(D376:D399)</f>
        <v>7024.52</v>
      </c>
      <c r="E400" s="329">
        <f>SUM(E376:E399)</f>
        <v>308.97000000000003</v>
      </c>
      <c r="F400" s="329">
        <f>SUM(F376:F399)</f>
        <v>2076.4899999999998</v>
      </c>
      <c r="G400" s="329">
        <f>SUM(G376:G399)</f>
        <v>2856.52</v>
      </c>
      <c r="H400" s="329">
        <f>SUM(H376:H399)</f>
        <v>1782.54</v>
      </c>
      <c r="I400" s="329">
        <v>0</v>
      </c>
      <c r="J400" s="329">
        <f>SUM(J376:J399)</f>
        <v>0</v>
      </c>
      <c r="K400" s="329">
        <f>SUM(K376:K399)</f>
        <v>0</v>
      </c>
      <c r="L400" s="329">
        <f>SUM(L376:L399)</f>
        <v>7024.52</v>
      </c>
      <c r="M400" s="40"/>
    </row>
    <row r="401" spans="1:13" ht="18.75" x14ac:dyDescent="0.3">
      <c r="A401" s="424" t="s">
        <v>224</v>
      </c>
      <c r="B401" s="425"/>
      <c r="C401" s="425"/>
      <c r="D401" s="425"/>
      <c r="E401" s="425"/>
      <c r="F401" s="425"/>
      <c r="G401" s="425"/>
      <c r="H401" s="425"/>
      <c r="I401" s="425"/>
      <c r="J401" s="425"/>
      <c r="K401" s="425"/>
      <c r="L401" s="425"/>
      <c r="M401" s="426"/>
    </row>
    <row r="402" spans="1:13" ht="45" x14ac:dyDescent="0.25">
      <c r="A402" s="116">
        <v>1</v>
      </c>
      <c r="B402" s="138" t="s">
        <v>225</v>
      </c>
      <c r="C402" s="116">
        <v>89</v>
      </c>
      <c r="D402" s="149">
        <v>1220</v>
      </c>
      <c r="E402" s="149"/>
      <c r="F402" s="149">
        <f>D402/2</f>
        <v>610</v>
      </c>
      <c r="G402" s="149">
        <f>D402/2</f>
        <v>610</v>
      </c>
      <c r="H402" s="149"/>
      <c r="I402" s="149" t="s">
        <v>475</v>
      </c>
      <c r="J402" s="149"/>
      <c r="K402" s="149"/>
      <c r="L402" s="81">
        <v>1220</v>
      </c>
      <c r="M402" s="80" t="s">
        <v>224</v>
      </c>
    </row>
    <row r="403" spans="1:13" ht="45" x14ac:dyDescent="0.25">
      <c r="A403" s="116">
        <v>2</v>
      </c>
      <c r="B403" s="138" t="s">
        <v>226</v>
      </c>
      <c r="C403" s="116" t="s">
        <v>217</v>
      </c>
      <c r="D403" s="149">
        <v>200</v>
      </c>
      <c r="E403" s="149"/>
      <c r="F403" s="149">
        <v>50</v>
      </c>
      <c r="G403" s="149">
        <v>100</v>
      </c>
      <c r="H403" s="149">
        <v>50</v>
      </c>
      <c r="I403" s="149" t="s">
        <v>474</v>
      </c>
      <c r="J403" s="149"/>
      <c r="K403" s="149"/>
      <c r="L403" s="81">
        <f>D403</f>
        <v>200</v>
      </c>
      <c r="M403" s="80" t="s">
        <v>224</v>
      </c>
    </row>
    <row r="404" spans="1:13" ht="45" x14ac:dyDescent="0.25">
      <c r="A404" s="116">
        <v>3</v>
      </c>
      <c r="B404" s="138" t="s">
        <v>227</v>
      </c>
      <c r="C404" s="116" t="s">
        <v>217</v>
      </c>
      <c r="D404" s="149">
        <v>700</v>
      </c>
      <c r="E404" s="149"/>
      <c r="F404" s="149">
        <v>300</v>
      </c>
      <c r="G404" s="149">
        <v>400</v>
      </c>
      <c r="H404" s="149"/>
      <c r="I404" s="149" t="s">
        <v>475</v>
      </c>
      <c r="J404" s="149"/>
      <c r="K404" s="149"/>
      <c r="L404" s="81">
        <f t="shared" ref="L404:L409" si="21">D404</f>
        <v>700</v>
      </c>
      <c r="M404" s="80" t="s">
        <v>224</v>
      </c>
    </row>
    <row r="405" spans="1:13" ht="45" x14ac:dyDescent="0.25">
      <c r="A405" s="116">
        <v>4</v>
      </c>
      <c r="B405" s="138" t="s">
        <v>482</v>
      </c>
      <c r="C405" s="116" t="s">
        <v>251</v>
      </c>
      <c r="D405" s="149">
        <v>12</v>
      </c>
      <c r="E405" s="149"/>
      <c r="F405" s="149"/>
      <c r="G405" s="149">
        <v>12</v>
      </c>
      <c r="H405" s="149"/>
      <c r="I405" s="149" t="s">
        <v>475</v>
      </c>
      <c r="J405" s="149"/>
      <c r="K405" s="149"/>
      <c r="L405" s="81">
        <f t="shared" si="21"/>
        <v>12</v>
      </c>
      <c r="M405" s="80" t="s">
        <v>224</v>
      </c>
    </row>
    <row r="406" spans="1:13" ht="47.25" x14ac:dyDescent="0.25">
      <c r="A406" s="116">
        <v>5</v>
      </c>
      <c r="B406" s="138" t="s">
        <v>229</v>
      </c>
      <c r="C406" s="116" t="s">
        <v>460</v>
      </c>
      <c r="D406" s="149">
        <v>4</v>
      </c>
      <c r="E406" s="149"/>
      <c r="F406" s="149"/>
      <c r="G406" s="149">
        <v>4</v>
      </c>
      <c r="H406" s="149"/>
      <c r="I406" s="149" t="s">
        <v>475</v>
      </c>
      <c r="J406" s="149"/>
      <c r="K406" s="149"/>
      <c r="L406" s="81">
        <v>4</v>
      </c>
      <c r="M406" s="80" t="s">
        <v>571</v>
      </c>
    </row>
    <row r="407" spans="1:13" ht="45" x14ac:dyDescent="0.25">
      <c r="A407" s="116">
        <v>6</v>
      </c>
      <c r="B407" s="140" t="s">
        <v>483</v>
      </c>
      <c r="C407" s="116"/>
      <c r="D407" s="149">
        <v>500</v>
      </c>
      <c r="E407" s="149"/>
      <c r="F407" s="149">
        <f>D407/2</f>
        <v>250</v>
      </c>
      <c r="G407" s="149">
        <f>D407/2</f>
        <v>250</v>
      </c>
      <c r="H407" s="149"/>
      <c r="I407" s="149" t="s">
        <v>474</v>
      </c>
      <c r="J407" s="149"/>
      <c r="K407" s="354">
        <f>D407</f>
        <v>500</v>
      </c>
      <c r="L407" s="81"/>
      <c r="M407" s="80" t="s">
        <v>224</v>
      </c>
    </row>
    <row r="408" spans="1:13" ht="45" x14ac:dyDescent="0.25">
      <c r="A408" s="116">
        <v>7</v>
      </c>
      <c r="B408" s="140" t="s">
        <v>285</v>
      </c>
      <c r="C408" s="116" t="s">
        <v>286</v>
      </c>
      <c r="D408" s="149">
        <v>130</v>
      </c>
      <c r="E408" s="149"/>
      <c r="F408" s="149">
        <v>130</v>
      </c>
      <c r="G408" s="149"/>
      <c r="H408" s="149"/>
      <c r="I408" s="149" t="s">
        <v>476</v>
      </c>
      <c r="J408" s="149"/>
      <c r="K408" s="149"/>
      <c r="L408" s="81">
        <f>D408</f>
        <v>130</v>
      </c>
      <c r="M408" s="80" t="s">
        <v>224</v>
      </c>
    </row>
    <row r="409" spans="1:13" ht="45" x14ac:dyDescent="0.25">
      <c r="A409" s="116">
        <v>8</v>
      </c>
      <c r="B409" s="140" t="s">
        <v>230</v>
      </c>
      <c r="C409" s="116" t="s">
        <v>461</v>
      </c>
      <c r="D409" s="149">
        <v>55</v>
      </c>
      <c r="E409" s="149"/>
      <c r="F409" s="149"/>
      <c r="G409" s="149">
        <v>55</v>
      </c>
      <c r="H409" s="149"/>
      <c r="I409" s="149" t="s">
        <v>475</v>
      </c>
      <c r="J409" s="149"/>
      <c r="K409" s="149"/>
      <c r="L409" s="81">
        <f t="shared" si="21"/>
        <v>55</v>
      </c>
      <c r="M409" s="80" t="s">
        <v>572</v>
      </c>
    </row>
    <row r="410" spans="1:13" ht="31.5" x14ac:dyDescent="0.25">
      <c r="A410" s="116">
        <v>9</v>
      </c>
      <c r="B410" s="22" t="s">
        <v>608</v>
      </c>
      <c r="C410" s="24" t="s">
        <v>262</v>
      </c>
      <c r="D410" s="172"/>
      <c r="E410" s="149"/>
      <c r="F410" s="149"/>
      <c r="G410" s="149"/>
      <c r="H410" s="149"/>
      <c r="I410" s="149"/>
      <c r="J410" s="149"/>
      <c r="K410" s="149"/>
      <c r="L410" s="55"/>
      <c r="M410" s="73"/>
    </row>
    <row r="411" spans="1:13" ht="45" x14ac:dyDescent="0.25">
      <c r="A411" s="116" t="s">
        <v>484</v>
      </c>
      <c r="B411" s="140" t="s">
        <v>477</v>
      </c>
      <c r="C411" s="116" t="s">
        <v>45</v>
      </c>
      <c r="D411" s="149">
        <v>35</v>
      </c>
      <c r="E411" s="149"/>
      <c r="F411" s="149"/>
      <c r="G411" s="149">
        <f t="shared" ref="G411:G419" si="22">D411</f>
        <v>35</v>
      </c>
      <c r="H411" s="149"/>
      <c r="I411" s="149" t="s">
        <v>475</v>
      </c>
      <c r="J411" s="149"/>
      <c r="K411" s="354">
        <f>D411</f>
        <v>35</v>
      </c>
      <c r="L411" s="74"/>
      <c r="M411" s="80" t="s">
        <v>224</v>
      </c>
    </row>
    <row r="412" spans="1:13" ht="45" x14ac:dyDescent="0.25">
      <c r="A412" s="146" t="s">
        <v>485</v>
      </c>
      <c r="B412" s="140" t="s">
        <v>478</v>
      </c>
      <c r="C412" s="116" t="s">
        <v>45</v>
      </c>
      <c r="D412" s="149">
        <v>65</v>
      </c>
      <c r="E412" s="149"/>
      <c r="F412" s="149"/>
      <c r="G412" s="149">
        <f t="shared" si="22"/>
        <v>65</v>
      </c>
      <c r="H412" s="149"/>
      <c r="I412" s="149" t="s">
        <v>475</v>
      </c>
      <c r="J412" s="149"/>
      <c r="K412" s="354">
        <f t="shared" ref="K412:K424" si="23">D412</f>
        <v>65</v>
      </c>
      <c r="L412" s="74"/>
      <c r="M412" s="107" t="s">
        <v>224</v>
      </c>
    </row>
    <row r="413" spans="1:13" ht="45" x14ac:dyDescent="0.25">
      <c r="A413" s="146" t="s">
        <v>486</v>
      </c>
      <c r="B413" s="140" t="s">
        <v>462</v>
      </c>
      <c r="C413" s="116" t="s">
        <v>228</v>
      </c>
      <c r="D413" s="149">
        <v>125</v>
      </c>
      <c r="E413" s="149"/>
      <c r="F413" s="149"/>
      <c r="G413" s="149">
        <f t="shared" si="22"/>
        <v>125</v>
      </c>
      <c r="H413" s="149"/>
      <c r="I413" s="149" t="s">
        <v>475</v>
      </c>
      <c r="J413" s="149"/>
      <c r="K413" s="354">
        <f t="shared" si="23"/>
        <v>125</v>
      </c>
      <c r="L413" s="74"/>
      <c r="M413" s="107" t="s">
        <v>224</v>
      </c>
    </row>
    <row r="414" spans="1:13" ht="45" x14ac:dyDescent="0.25">
      <c r="A414" s="146" t="s">
        <v>487</v>
      </c>
      <c r="B414" s="140" t="s">
        <v>463</v>
      </c>
      <c r="C414" s="116" t="s">
        <v>228</v>
      </c>
      <c r="D414" s="149">
        <v>390</v>
      </c>
      <c r="E414" s="149"/>
      <c r="F414" s="149"/>
      <c r="G414" s="149">
        <f t="shared" si="22"/>
        <v>390</v>
      </c>
      <c r="H414" s="149"/>
      <c r="I414" s="149" t="s">
        <v>475</v>
      </c>
      <c r="J414" s="149"/>
      <c r="K414" s="354">
        <f t="shared" si="23"/>
        <v>390</v>
      </c>
      <c r="L414" s="74"/>
      <c r="M414" s="107" t="s">
        <v>224</v>
      </c>
    </row>
    <row r="415" spans="1:13" ht="45" x14ac:dyDescent="0.25">
      <c r="A415" s="146" t="s">
        <v>488</v>
      </c>
      <c r="B415" s="140" t="s">
        <v>479</v>
      </c>
      <c r="C415" s="116" t="s">
        <v>228</v>
      </c>
      <c r="D415" s="149">
        <v>70</v>
      </c>
      <c r="E415" s="149"/>
      <c r="F415" s="149"/>
      <c r="G415" s="149">
        <f t="shared" si="22"/>
        <v>70</v>
      </c>
      <c r="H415" s="149"/>
      <c r="I415" s="149" t="s">
        <v>475</v>
      </c>
      <c r="J415" s="149"/>
      <c r="K415" s="354">
        <f t="shared" si="23"/>
        <v>70</v>
      </c>
      <c r="L415" s="74"/>
      <c r="M415" s="107" t="s">
        <v>473</v>
      </c>
    </row>
    <row r="416" spans="1:13" ht="45" x14ac:dyDescent="0.25">
      <c r="A416" s="307" t="s">
        <v>489</v>
      </c>
      <c r="B416" s="140" t="s">
        <v>490</v>
      </c>
      <c r="C416" s="116" t="s">
        <v>45</v>
      </c>
      <c r="D416" s="149">
        <v>65</v>
      </c>
      <c r="E416" s="149"/>
      <c r="F416" s="149"/>
      <c r="G416" s="149">
        <f t="shared" si="22"/>
        <v>65</v>
      </c>
      <c r="H416" s="149"/>
      <c r="I416" s="149" t="s">
        <v>475</v>
      </c>
      <c r="J416" s="149"/>
      <c r="K416" s="354">
        <f t="shared" si="23"/>
        <v>65</v>
      </c>
      <c r="L416" s="74"/>
      <c r="M416" s="107" t="s">
        <v>473</v>
      </c>
    </row>
    <row r="417" spans="1:13" ht="45" x14ac:dyDescent="0.25">
      <c r="A417" s="307" t="s">
        <v>491</v>
      </c>
      <c r="B417" s="140" t="s">
        <v>492</v>
      </c>
      <c r="C417" s="116" t="s">
        <v>228</v>
      </c>
      <c r="D417" s="149">
        <v>125</v>
      </c>
      <c r="E417" s="149"/>
      <c r="F417" s="149"/>
      <c r="G417" s="149">
        <f t="shared" si="22"/>
        <v>125</v>
      </c>
      <c r="H417" s="149"/>
      <c r="I417" s="149" t="s">
        <v>475</v>
      </c>
      <c r="J417" s="149"/>
      <c r="K417" s="354">
        <f t="shared" si="23"/>
        <v>125</v>
      </c>
      <c r="L417" s="74"/>
      <c r="M417" s="107" t="s">
        <v>473</v>
      </c>
    </row>
    <row r="418" spans="1:13" ht="45" x14ac:dyDescent="0.25">
      <c r="A418" s="307" t="s">
        <v>493</v>
      </c>
      <c r="B418" s="140" t="s">
        <v>496</v>
      </c>
      <c r="C418" s="116" t="s">
        <v>228</v>
      </c>
      <c r="D418" s="149">
        <v>20</v>
      </c>
      <c r="E418" s="149"/>
      <c r="F418" s="149"/>
      <c r="G418" s="149">
        <f t="shared" si="22"/>
        <v>20</v>
      </c>
      <c r="H418" s="149"/>
      <c r="I418" s="149" t="s">
        <v>475</v>
      </c>
      <c r="J418" s="149"/>
      <c r="K418" s="354">
        <f t="shared" si="23"/>
        <v>20</v>
      </c>
      <c r="L418" s="74"/>
      <c r="M418" s="107" t="s">
        <v>473</v>
      </c>
    </row>
    <row r="419" spans="1:13" ht="47.25" x14ac:dyDescent="0.25">
      <c r="A419" s="307" t="s">
        <v>494</v>
      </c>
      <c r="B419" s="140" t="s">
        <v>497</v>
      </c>
      <c r="C419" s="116" t="s">
        <v>45</v>
      </c>
      <c r="D419" s="149">
        <v>220</v>
      </c>
      <c r="E419" s="149"/>
      <c r="F419" s="149"/>
      <c r="G419" s="149">
        <f t="shared" si="22"/>
        <v>220</v>
      </c>
      <c r="H419" s="149"/>
      <c r="I419" s="149" t="s">
        <v>475</v>
      </c>
      <c r="J419" s="149"/>
      <c r="K419" s="354">
        <f t="shared" si="23"/>
        <v>220</v>
      </c>
      <c r="L419" s="74"/>
      <c r="M419" s="107" t="s">
        <v>473</v>
      </c>
    </row>
    <row r="420" spans="1:13" ht="47.25" x14ac:dyDescent="0.25">
      <c r="A420" s="307" t="s">
        <v>495</v>
      </c>
      <c r="B420" s="140" t="s">
        <v>498</v>
      </c>
      <c r="C420" s="116" t="s">
        <v>45</v>
      </c>
      <c r="D420" s="149"/>
      <c r="E420" s="149"/>
      <c r="F420" s="149"/>
      <c r="G420" s="149"/>
      <c r="H420" s="149"/>
      <c r="I420" s="149" t="s">
        <v>475</v>
      </c>
      <c r="J420" s="149"/>
      <c r="K420" s="354"/>
      <c r="L420" s="74"/>
      <c r="M420" s="107" t="s">
        <v>473</v>
      </c>
    </row>
    <row r="421" spans="1:13" ht="45" x14ac:dyDescent="0.25">
      <c r="A421" s="146">
        <v>10</v>
      </c>
      <c r="B421" s="138" t="s">
        <v>287</v>
      </c>
      <c r="C421" s="116" t="s">
        <v>481</v>
      </c>
      <c r="D421" s="149">
        <v>300</v>
      </c>
      <c r="E421" s="149"/>
      <c r="F421" s="149">
        <v>100</v>
      </c>
      <c r="G421" s="149">
        <v>200</v>
      </c>
      <c r="H421" s="149"/>
      <c r="I421" s="149" t="s">
        <v>475</v>
      </c>
      <c r="J421" s="149"/>
      <c r="K421" s="354"/>
      <c r="L421" s="157">
        <v>300</v>
      </c>
      <c r="M421" s="107" t="s">
        <v>473</v>
      </c>
    </row>
    <row r="422" spans="1:13" ht="45" x14ac:dyDescent="0.25">
      <c r="A422" s="146">
        <v>11</v>
      </c>
      <c r="B422" s="308" t="s">
        <v>288</v>
      </c>
      <c r="C422" s="150" t="s">
        <v>480</v>
      </c>
      <c r="D422" s="149">
        <v>300</v>
      </c>
      <c r="E422" s="151"/>
      <c r="F422" s="149">
        <f>D422/2</f>
        <v>150</v>
      </c>
      <c r="G422" s="149">
        <f>D422/2</f>
        <v>150</v>
      </c>
      <c r="H422" s="151"/>
      <c r="I422" s="151" t="s">
        <v>475</v>
      </c>
      <c r="J422" s="149"/>
      <c r="K422" s="354">
        <f t="shared" si="23"/>
        <v>300</v>
      </c>
      <c r="L422" s="158"/>
      <c r="M422" s="107" t="s">
        <v>473</v>
      </c>
    </row>
    <row r="423" spans="1:13" ht="15.75" x14ac:dyDescent="0.25">
      <c r="A423" s="142"/>
      <c r="B423" s="148" t="s">
        <v>464</v>
      </c>
      <c r="C423" s="152"/>
      <c r="D423" s="153"/>
      <c r="E423" s="151"/>
      <c r="F423" s="151"/>
      <c r="G423" s="151"/>
      <c r="H423" s="151"/>
      <c r="I423" s="151"/>
      <c r="J423" s="151"/>
      <c r="K423" s="355"/>
      <c r="L423" s="159"/>
      <c r="M423" s="108"/>
    </row>
    <row r="424" spans="1:13" ht="45" x14ac:dyDescent="0.25">
      <c r="A424" s="146">
        <v>12</v>
      </c>
      <c r="B424" s="138" t="s">
        <v>289</v>
      </c>
      <c r="C424" s="116" t="s">
        <v>465</v>
      </c>
      <c r="D424" s="149">
        <v>125</v>
      </c>
      <c r="E424" s="149"/>
      <c r="F424" s="149">
        <v>55</v>
      </c>
      <c r="G424" s="149">
        <v>70</v>
      </c>
      <c r="H424" s="149"/>
      <c r="I424" s="149" t="s">
        <v>475</v>
      </c>
      <c r="J424" s="149"/>
      <c r="K424" s="354">
        <f t="shared" si="23"/>
        <v>125</v>
      </c>
      <c r="L424" s="159"/>
      <c r="M424" s="107" t="s">
        <v>224</v>
      </c>
    </row>
    <row r="425" spans="1:13" ht="63" x14ac:dyDescent="0.25">
      <c r="A425" s="146">
        <v>13</v>
      </c>
      <c r="B425" s="138" t="s">
        <v>466</v>
      </c>
      <c r="C425" s="116"/>
      <c r="D425" s="149">
        <v>20522.7</v>
      </c>
      <c r="E425" s="149"/>
      <c r="F425" s="149">
        <v>6840.9</v>
      </c>
      <c r="G425" s="149">
        <v>13681.8</v>
      </c>
      <c r="H425" s="149"/>
      <c r="I425" s="149" t="s">
        <v>500</v>
      </c>
      <c r="J425" s="149"/>
      <c r="K425" s="149">
        <v>20522.7</v>
      </c>
      <c r="L425" s="159"/>
      <c r="M425" s="107" t="s">
        <v>499</v>
      </c>
    </row>
    <row r="426" spans="1:13" ht="15.75" x14ac:dyDescent="0.25">
      <c r="A426" s="146">
        <v>14</v>
      </c>
      <c r="B426" s="147" t="s">
        <v>587</v>
      </c>
      <c r="C426" s="116"/>
      <c r="D426" s="149"/>
      <c r="E426" s="149"/>
      <c r="F426" s="149"/>
      <c r="G426" s="149"/>
      <c r="H426" s="149"/>
      <c r="I426" s="149"/>
      <c r="J426" s="149"/>
      <c r="K426" s="149"/>
      <c r="L426" s="55"/>
      <c r="M426" s="107"/>
    </row>
    <row r="427" spans="1:13" ht="45" x14ac:dyDescent="0.25">
      <c r="A427" s="139" t="s">
        <v>501</v>
      </c>
      <c r="B427" s="140" t="s">
        <v>468</v>
      </c>
      <c r="C427" s="141" t="s">
        <v>290</v>
      </c>
      <c r="D427" s="149"/>
      <c r="E427" s="149"/>
      <c r="F427" s="149"/>
      <c r="G427" s="149"/>
      <c r="H427" s="149"/>
      <c r="I427" s="149" t="s">
        <v>475</v>
      </c>
      <c r="J427" s="149"/>
      <c r="K427" s="149">
        <f t="shared" ref="K427:K432" si="24">D427</f>
        <v>0</v>
      </c>
      <c r="L427" s="159"/>
      <c r="M427" s="107" t="s">
        <v>224</v>
      </c>
    </row>
    <row r="428" spans="1:13" ht="45" x14ac:dyDescent="0.25">
      <c r="A428" s="139" t="s">
        <v>502</v>
      </c>
      <c r="B428" s="140" t="s">
        <v>583</v>
      </c>
      <c r="C428" s="141" t="s">
        <v>291</v>
      </c>
      <c r="D428" s="149"/>
      <c r="E428" s="149"/>
      <c r="F428" s="149"/>
      <c r="G428" s="149"/>
      <c r="H428" s="149"/>
      <c r="I428" s="149" t="s">
        <v>504</v>
      </c>
      <c r="J428" s="149"/>
      <c r="K428" s="149">
        <f t="shared" si="24"/>
        <v>0</v>
      </c>
      <c r="L428" s="159"/>
      <c r="M428" s="107" t="s">
        <v>224</v>
      </c>
    </row>
    <row r="429" spans="1:13" s="67" customFormat="1" ht="45" x14ac:dyDescent="0.25">
      <c r="A429" s="139" t="s">
        <v>503</v>
      </c>
      <c r="B429" s="140" t="s">
        <v>582</v>
      </c>
      <c r="C429" s="141" t="s">
        <v>292</v>
      </c>
      <c r="D429" s="149"/>
      <c r="E429" s="149"/>
      <c r="F429" s="149"/>
      <c r="G429" s="149"/>
      <c r="H429" s="149"/>
      <c r="I429" s="149" t="s">
        <v>475</v>
      </c>
      <c r="J429" s="149"/>
      <c r="K429" s="149">
        <f t="shared" si="24"/>
        <v>0</v>
      </c>
      <c r="L429" s="159"/>
      <c r="M429" s="107" t="s">
        <v>224</v>
      </c>
    </row>
    <row r="430" spans="1:13" s="67" customFormat="1" ht="45" x14ac:dyDescent="0.25">
      <c r="A430" s="139" t="s">
        <v>505</v>
      </c>
      <c r="B430" s="140" t="s">
        <v>617</v>
      </c>
      <c r="C430" s="141" t="s">
        <v>234</v>
      </c>
      <c r="D430" s="149"/>
      <c r="E430" s="149"/>
      <c r="F430" s="149"/>
      <c r="G430" s="149"/>
      <c r="H430" s="81"/>
      <c r="I430" s="149" t="s">
        <v>475</v>
      </c>
      <c r="J430" s="81"/>
      <c r="K430" s="149">
        <f t="shared" si="24"/>
        <v>0</v>
      </c>
      <c r="L430" s="159"/>
      <c r="M430" s="107" t="s">
        <v>224</v>
      </c>
    </row>
    <row r="431" spans="1:13" s="67" customFormat="1" ht="45" x14ac:dyDescent="0.25">
      <c r="A431" s="139" t="s">
        <v>506</v>
      </c>
      <c r="B431" s="140" t="s">
        <v>579</v>
      </c>
      <c r="C431" s="141" t="s">
        <v>235</v>
      </c>
      <c r="D431" s="149"/>
      <c r="E431" s="149"/>
      <c r="F431" s="149"/>
      <c r="G431" s="149"/>
      <c r="H431" s="81"/>
      <c r="I431" s="149" t="s">
        <v>475</v>
      </c>
      <c r="J431" s="81"/>
      <c r="K431" s="149">
        <f t="shared" si="24"/>
        <v>0</v>
      </c>
      <c r="L431" s="159"/>
      <c r="M431" s="107" t="s">
        <v>473</v>
      </c>
    </row>
    <row r="432" spans="1:13" s="67" customFormat="1" ht="45.75" thickBot="1" x14ac:dyDescent="0.3">
      <c r="A432" s="139" t="s">
        <v>507</v>
      </c>
      <c r="B432" s="138" t="s">
        <v>578</v>
      </c>
      <c r="C432" s="116" t="s">
        <v>469</v>
      </c>
      <c r="D432" s="149"/>
      <c r="E432" s="154"/>
      <c r="F432" s="154"/>
      <c r="G432" s="154"/>
      <c r="H432" s="82"/>
      <c r="I432" s="154" t="s">
        <v>475</v>
      </c>
      <c r="J432" s="82"/>
      <c r="K432" s="154">
        <f t="shared" si="24"/>
        <v>0</v>
      </c>
      <c r="L432" s="160"/>
      <c r="M432" s="107" t="s">
        <v>573</v>
      </c>
    </row>
    <row r="433" spans="1:13" s="67" customFormat="1" ht="45" x14ac:dyDescent="0.25">
      <c r="A433" s="142" t="s">
        <v>513</v>
      </c>
      <c r="B433" s="143" t="s">
        <v>470</v>
      </c>
      <c r="C433" s="144" t="s">
        <v>231</v>
      </c>
      <c r="D433" s="149"/>
      <c r="E433" s="149"/>
      <c r="F433" s="149"/>
      <c r="G433" s="149"/>
      <c r="H433" s="81"/>
      <c r="I433" s="149" t="s">
        <v>475</v>
      </c>
      <c r="J433" s="81"/>
      <c r="K433" s="149">
        <f>D433</f>
        <v>0</v>
      </c>
      <c r="L433" s="159"/>
      <c r="M433" s="107" t="s">
        <v>573</v>
      </c>
    </row>
    <row r="434" spans="1:13" ht="45" x14ac:dyDescent="0.25">
      <c r="A434" s="142" t="s">
        <v>514</v>
      </c>
      <c r="B434" s="145" t="s">
        <v>581</v>
      </c>
      <c r="C434" s="144" t="s">
        <v>293</v>
      </c>
      <c r="D434" s="149"/>
      <c r="E434" s="149"/>
      <c r="F434" s="149"/>
      <c r="G434" s="149"/>
      <c r="H434" s="81"/>
      <c r="I434" s="149" t="s">
        <v>475</v>
      </c>
      <c r="J434" s="81"/>
      <c r="K434" s="149">
        <f>D434</f>
        <v>0</v>
      </c>
      <c r="L434" s="159"/>
      <c r="M434" s="107" t="s">
        <v>224</v>
      </c>
    </row>
    <row r="435" spans="1:13" ht="45" x14ac:dyDescent="0.25">
      <c r="A435" s="142" t="s">
        <v>515</v>
      </c>
      <c r="B435" s="145" t="s">
        <v>580</v>
      </c>
      <c r="C435" s="144" t="s">
        <v>294</v>
      </c>
      <c r="D435" s="149"/>
      <c r="E435" s="155"/>
      <c r="F435" s="149"/>
      <c r="G435" s="149"/>
      <c r="H435" s="83"/>
      <c r="I435" s="155" t="s">
        <v>475</v>
      </c>
      <c r="J435" s="83"/>
      <c r="K435" s="149">
        <f>D435</f>
        <v>0</v>
      </c>
      <c r="L435" s="161"/>
      <c r="M435" s="107" t="s">
        <v>224</v>
      </c>
    </row>
    <row r="436" spans="1:13" ht="45" x14ac:dyDescent="0.25">
      <c r="A436" s="146" t="s">
        <v>516</v>
      </c>
      <c r="B436" s="145" t="s">
        <v>471</v>
      </c>
      <c r="C436" s="144" t="s">
        <v>295</v>
      </c>
      <c r="D436" s="149"/>
      <c r="E436" s="155"/>
      <c r="F436" s="155"/>
      <c r="G436" s="149"/>
      <c r="H436" s="83"/>
      <c r="I436" s="155" t="s">
        <v>475</v>
      </c>
      <c r="J436" s="83"/>
      <c r="K436" s="149">
        <f>D436</f>
        <v>0</v>
      </c>
      <c r="L436" s="161"/>
      <c r="M436" s="107" t="s">
        <v>224</v>
      </c>
    </row>
    <row r="437" spans="1:13" ht="45" x14ac:dyDescent="0.25">
      <c r="A437" s="142" t="s">
        <v>517</v>
      </c>
      <c r="B437" s="145" t="s">
        <v>615</v>
      </c>
      <c r="C437" s="144" t="s">
        <v>472</v>
      </c>
      <c r="D437" s="149"/>
      <c r="E437" s="155"/>
      <c r="F437" s="155"/>
      <c r="G437" s="149"/>
      <c r="H437" s="83"/>
      <c r="I437" s="155" t="s">
        <v>508</v>
      </c>
      <c r="J437" s="83"/>
      <c r="K437" s="149">
        <f>D437</f>
        <v>0</v>
      </c>
      <c r="L437" s="161"/>
      <c r="M437" s="107" t="s">
        <v>573</v>
      </c>
    </row>
    <row r="438" spans="1:13" ht="45" x14ac:dyDescent="0.25">
      <c r="A438" s="116" t="s">
        <v>518</v>
      </c>
      <c r="B438" s="137" t="s">
        <v>614</v>
      </c>
      <c r="C438" s="116" t="s">
        <v>293</v>
      </c>
      <c r="D438" s="149"/>
      <c r="E438" s="149"/>
      <c r="F438" s="149"/>
      <c r="G438" s="149"/>
      <c r="H438" s="81"/>
      <c r="I438" s="149" t="s">
        <v>475</v>
      </c>
      <c r="J438" s="81"/>
      <c r="K438" s="149">
        <f t="shared" ref="K438:K447" si="25">D438</f>
        <v>0</v>
      </c>
      <c r="L438" s="149"/>
      <c r="M438" s="80" t="s">
        <v>224</v>
      </c>
    </row>
    <row r="439" spans="1:13" ht="45" x14ac:dyDescent="0.25">
      <c r="A439" s="116" t="s">
        <v>519</v>
      </c>
      <c r="B439" s="137" t="s">
        <v>613</v>
      </c>
      <c r="C439" s="116" t="s">
        <v>290</v>
      </c>
      <c r="D439" s="149"/>
      <c r="E439" s="149"/>
      <c r="F439" s="149"/>
      <c r="G439" s="149"/>
      <c r="H439" s="81"/>
      <c r="I439" s="149" t="s">
        <v>475</v>
      </c>
      <c r="J439" s="81"/>
      <c r="K439" s="149">
        <f t="shared" si="25"/>
        <v>0</v>
      </c>
      <c r="L439" s="149"/>
      <c r="M439" s="80" t="s">
        <v>224</v>
      </c>
    </row>
    <row r="440" spans="1:13" ht="45" x14ac:dyDescent="0.25">
      <c r="A440" s="116" t="s">
        <v>520</v>
      </c>
      <c r="B440" s="137" t="s">
        <v>586</v>
      </c>
      <c r="C440" s="116" t="s">
        <v>293</v>
      </c>
      <c r="D440" s="149"/>
      <c r="E440" s="149"/>
      <c r="F440" s="149"/>
      <c r="G440" s="149"/>
      <c r="H440" s="81"/>
      <c r="I440" s="149" t="s">
        <v>475</v>
      </c>
      <c r="J440" s="81"/>
      <c r="K440" s="149">
        <f t="shared" si="25"/>
        <v>0</v>
      </c>
      <c r="L440" s="149"/>
      <c r="M440" s="80" t="s">
        <v>224</v>
      </c>
    </row>
    <row r="441" spans="1:13" ht="45" x14ac:dyDescent="0.25">
      <c r="A441" s="116" t="s">
        <v>521</v>
      </c>
      <c r="B441" s="137" t="s">
        <v>616</v>
      </c>
      <c r="C441" s="116" t="s">
        <v>296</v>
      </c>
      <c r="D441" s="149"/>
      <c r="E441" s="149"/>
      <c r="F441" s="149"/>
      <c r="G441" s="149"/>
      <c r="H441" s="81"/>
      <c r="I441" s="149" t="s">
        <v>475</v>
      </c>
      <c r="J441" s="81"/>
      <c r="K441" s="149">
        <f t="shared" si="25"/>
        <v>0</v>
      </c>
      <c r="L441" s="149"/>
      <c r="M441" s="80" t="s">
        <v>224</v>
      </c>
    </row>
    <row r="442" spans="1:13" ht="45" x14ac:dyDescent="0.25">
      <c r="A442" s="116" t="s">
        <v>522</v>
      </c>
      <c r="B442" s="137" t="s">
        <v>584</v>
      </c>
      <c r="C442" s="116" t="s">
        <v>509</v>
      </c>
      <c r="D442" s="149"/>
      <c r="E442" s="149"/>
      <c r="F442" s="149"/>
      <c r="G442" s="149"/>
      <c r="H442" s="81"/>
      <c r="I442" s="149" t="s">
        <v>475</v>
      </c>
      <c r="J442" s="81"/>
      <c r="K442" s="149">
        <f t="shared" si="25"/>
        <v>0</v>
      </c>
      <c r="L442" s="149"/>
      <c r="M442" s="80" t="s">
        <v>224</v>
      </c>
    </row>
    <row r="443" spans="1:13" ht="45" x14ac:dyDescent="0.25">
      <c r="A443" s="116" t="s">
        <v>523</v>
      </c>
      <c r="B443" s="137" t="s">
        <v>585</v>
      </c>
      <c r="C443" s="116" t="s">
        <v>510</v>
      </c>
      <c r="D443" s="149"/>
      <c r="E443" s="149"/>
      <c r="F443" s="149"/>
      <c r="G443" s="149"/>
      <c r="H443" s="81"/>
      <c r="I443" s="149" t="s">
        <v>475</v>
      </c>
      <c r="J443" s="81"/>
      <c r="K443" s="149">
        <f t="shared" si="25"/>
        <v>0</v>
      </c>
      <c r="L443" s="149"/>
      <c r="M443" s="80" t="s">
        <v>224</v>
      </c>
    </row>
    <row r="444" spans="1:13" ht="45" x14ac:dyDescent="0.25">
      <c r="A444" s="116" t="s">
        <v>524</v>
      </c>
      <c r="B444" s="137" t="s">
        <v>612</v>
      </c>
      <c r="C444" s="116" t="s">
        <v>297</v>
      </c>
      <c r="D444" s="149"/>
      <c r="E444" s="149"/>
      <c r="F444" s="149"/>
      <c r="G444" s="149"/>
      <c r="H444" s="81"/>
      <c r="I444" s="149" t="s">
        <v>475</v>
      </c>
      <c r="J444" s="81"/>
      <c r="K444" s="149">
        <f t="shared" si="25"/>
        <v>0</v>
      </c>
      <c r="L444" s="149"/>
      <c r="M444" s="80" t="s">
        <v>224</v>
      </c>
    </row>
    <row r="445" spans="1:13" ht="45" x14ac:dyDescent="0.25">
      <c r="A445" s="116" t="s">
        <v>525</v>
      </c>
      <c r="B445" s="137" t="s">
        <v>511</v>
      </c>
      <c r="C445" s="116" t="s">
        <v>298</v>
      </c>
      <c r="D445" s="149"/>
      <c r="E445" s="149"/>
      <c r="F445" s="149"/>
      <c r="G445" s="149"/>
      <c r="H445" s="81"/>
      <c r="I445" s="149" t="s">
        <v>475</v>
      </c>
      <c r="J445" s="81"/>
      <c r="K445" s="149">
        <f t="shared" si="25"/>
        <v>0</v>
      </c>
      <c r="L445" s="149"/>
      <c r="M445" s="80" t="s">
        <v>224</v>
      </c>
    </row>
    <row r="446" spans="1:13" ht="45" x14ac:dyDescent="0.25">
      <c r="A446" s="116" t="s">
        <v>526</v>
      </c>
      <c r="B446" s="137" t="s">
        <v>512</v>
      </c>
      <c r="C446" s="116" t="s">
        <v>299</v>
      </c>
      <c r="D446" s="149"/>
      <c r="E446" s="149"/>
      <c r="F446" s="149"/>
      <c r="G446" s="149"/>
      <c r="H446" s="81"/>
      <c r="I446" s="149" t="s">
        <v>475</v>
      </c>
      <c r="J446" s="81"/>
      <c r="K446" s="149">
        <f t="shared" si="25"/>
        <v>0</v>
      </c>
      <c r="L446" s="149"/>
      <c r="M446" s="80" t="s">
        <v>224</v>
      </c>
    </row>
    <row r="447" spans="1:13" ht="45" x14ac:dyDescent="0.25">
      <c r="A447" s="116">
        <v>15</v>
      </c>
      <c r="B447" s="138" t="s">
        <v>232</v>
      </c>
      <c r="C447" s="116" t="s">
        <v>233</v>
      </c>
      <c r="D447" s="156">
        <v>1100</v>
      </c>
      <c r="E447" s="149"/>
      <c r="F447" s="149">
        <v>550</v>
      </c>
      <c r="G447" s="149">
        <v>550</v>
      </c>
      <c r="H447" s="149"/>
      <c r="I447" s="149" t="s">
        <v>475</v>
      </c>
      <c r="J447" s="149"/>
      <c r="K447" s="354">
        <f t="shared" si="25"/>
        <v>1100</v>
      </c>
      <c r="L447" s="149"/>
      <c r="M447" s="80" t="s">
        <v>224</v>
      </c>
    </row>
    <row r="448" spans="1:13" ht="16.5" x14ac:dyDescent="0.25">
      <c r="A448" s="323"/>
      <c r="B448" s="324" t="s">
        <v>237</v>
      </c>
      <c r="C448" s="325"/>
      <c r="D448" s="326">
        <f>SUM(D402:D447)</f>
        <v>26283.7</v>
      </c>
      <c r="E448" s="326">
        <f>SUM(E402:E447)</f>
        <v>0</v>
      </c>
      <c r="F448" s="326">
        <f>SUM(F402:F447)</f>
        <v>9035.9</v>
      </c>
      <c r="G448" s="326">
        <f>SUM(G402:G447)</f>
        <v>17197.8</v>
      </c>
      <c r="H448" s="326">
        <f>SUM(H402:H447)</f>
        <v>50</v>
      </c>
      <c r="I448" s="327"/>
      <c r="J448" s="326">
        <f>SUM(J402:J447)</f>
        <v>0</v>
      </c>
      <c r="K448" s="326">
        <f>SUM(K402:K447)</f>
        <v>23662.7</v>
      </c>
      <c r="L448" s="326">
        <f>SUM(L402:L447)</f>
        <v>2621</v>
      </c>
      <c r="M448" s="84"/>
    </row>
    <row r="449" spans="1:13" ht="15.75" x14ac:dyDescent="0.25">
      <c r="A449" s="88"/>
      <c r="B449" s="89" t="s">
        <v>467</v>
      </c>
      <c r="C449" s="90"/>
      <c r="D449" s="91"/>
      <c r="E449" s="309"/>
      <c r="F449" s="91"/>
      <c r="G449" s="91"/>
      <c r="H449" s="91"/>
      <c r="I449" s="92"/>
      <c r="J449" s="91"/>
      <c r="K449" s="91"/>
      <c r="L449" s="91"/>
      <c r="M449" s="93"/>
    </row>
    <row r="450" spans="1:13" ht="18.75" x14ac:dyDescent="0.3">
      <c r="A450" s="413" t="s">
        <v>566</v>
      </c>
      <c r="B450" s="414"/>
      <c r="C450" s="414"/>
      <c r="D450" s="414"/>
      <c r="E450" s="414"/>
      <c r="F450" s="414"/>
      <c r="G450" s="414"/>
      <c r="H450" s="414"/>
      <c r="I450" s="414"/>
      <c r="J450" s="414"/>
      <c r="K450" s="414"/>
      <c r="L450" s="414"/>
      <c r="M450" s="415"/>
    </row>
    <row r="451" spans="1:13" ht="60" customHeight="1" x14ac:dyDescent="0.25">
      <c r="A451" s="127">
        <v>1</v>
      </c>
      <c r="B451" s="121" t="s">
        <v>367</v>
      </c>
      <c r="C451" s="118" t="s">
        <v>577</v>
      </c>
      <c r="D451" s="134">
        <v>25000</v>
      </c>
      <c r="E451" s="135"/>
      <c r="F451" s="134">
        <v>19420</v>
      </c>
      <c r="G451" s="134">
        <v>5580</v>
      </c>
      <c r="H451" s="134"/>
      <c r="I451" s="162" t="s">
        <v>342</v>
      </c>
      <c r="J451" s="43"/>
      <c r="K451" s="134">
        <v>25000</v>
      </c>
      <c r="L451" s="134"/>
      <c r="M451" s="17" t="s">
        <v>238</v>
      </c>
    </row>
    <row r="452" spans="1:13" ht="60" x14ac:dyDescent="0.25">
      <c r="A452" s="127">
        <v>2</v>
      </c>
      <c r="B452" s="121" t="s">
        <v>368</v>
      </c>
      <c r="C452" s="127" t="s">
        <v>239</v>
      </c>
      <c r="D452" s="134">
        <v>42</v>
      </c>
      <c r="E452" s="135"/>
      <c r="F452" s="135"/>
      <c r="G452" s="134"/>
      <c r="H452" s="134">
        <v>42</v>
      </c>
      <c r="I452" s="162" t="s">
        <v>611</v>
      </c>
      <c r="J452" s="43"/>
      <c r="K452" s="134"/>
      <c r="L452" s="134">
        <v>42</v>
      </c>
      <c r="M452" s="17" t="s">
        <v>238</v>
      </c>
    </row>
    <row r="453" spans="1:13" ht="57" customHeight="1" x14ac:dyDescent="0.25">
      <c r="A453" s="127">
        <v>3</v>
      </c>
      <c r="B453" s="121" t="s">
        <v>306</v>
      </c>
      <c r="C453" s="127" t="s">
        <v>240</v>
      </c>
      <c r="D453" s="134">
        <v>600</v>
      </c>
      <c r="E453" s="135"/>
      <c r="F453" s="135"/>
      <c r="G453" s="134"/>
      <c r="H453" s="134">
        <v>600</v>
      </c>
      <c r="I453" s="162" t="s">
        <v>336</v>
      </c>
      <c r="J453" s="43"/>
      <c r="K453" s="134"/>
      <c r="L453" s="134">
        <v>600</v>
      </c>
      <c r="M453" s="17" t="s">
        <v>238</v>
      </c>
    </row>
    <row r="454" spans="1:13" ht="61.5" customHeight="1" x14ac:dyDescent="0.25">
      <c r="A454" s="127">
        <v>4</v>
      </c>
      <c r="B454" s="133" t="s">
        <v>241</v>
      </c>
      <c r="C454" s="127" t="s">
        <v>242</v>
      </c>
      <c r="D454" s="134">
        <v>16</v>
      </c>
      <c r="E454" s="135"/>
      <c r="F454" s="135"/>
      <c r="G454" s="134">
        <v>16</v>
      </c>
      <c r="H454" s="135"/>
      <c r="I454" s="162" t="s">
        <v>369</v>
      </c>
      <c r="J454" s="43"/>
      <c r="K454" s="134"/>
      <c r="L454" s="134">
        <v>16</v>
      </c>
      <c r="M454" s="17" t="s">
        <v>238</v>
      </c>
    </row>
    <row r="455" spans="1:13" ht="60" x14ac:dyDescent="0.25">
      <c r="A455" s="127">
        <v>5</v>
      </c>
      <c r="B455" s="121" t="s">
        <v>307</v>
      </c>
      <c r="C455" s="127" t="s">
        <v>236</v>
      </c>
      <c r="D455" s="134">
        <v>800</v>
      </c>
      <c r="E455" s="135"/>
      <c r="F455" s="135"/>
      <c r="G455" s="134"/>
      <c r="H455" s="134">
        <v>800</v>
      </c>
      <c r="I455" s="162" t="s">
        <v>343</v>
      </c>
      <c r="J455" s="43"/>
      <c r="K455" s="134"/>
      <c r="L455" s="134">
        <v>800</v>
      </c>
      <c r="M455" s="17" t="s">
        <v>238</v>
      </c>
    </row>
    <row r="456" spans="1:13" ht="60" x14ac:dyDescent="0.25">
      <c r="A456" s="127">
        <v>6</v>
      </c>
      <c r="B456" s="121" t="s">
        <v>309</v>
      </c>
      <c r="C456" s="127" t="s">
        <v>52</v>
      </c>
      <c r="D456" s="134">
        <v>43</v>
      </c>
      <c r="E456" s="135"/>
      <c r="F456" s="135"/>
      <c r="G456" s="134"/>
      <c r="H456" s="134">
        <v>43</v>
      </c>
      <c r="I456" s="162" t="s">
        <v>379</v>
      </c>
      <c r="J456" s="43"/>
      <c r="K456" s="134"/>
      <c r="L456" s="134">
        <v>43</v>
      </c>
      <c r="M456" s="17" t="s">
        <v>238</v>
      </c>
    </row>
    <row r="457" spans="1:13" ht="57" customHeight="1" x14ac:dyDescent="0.25">
      <c r="A457" s="127">
        <v>7</v>
      </c>
      <c r="B457" s="121" t="s">
        <v>310</v>
      </c>
      <c r="C457" s="127" t="s">
        <v>311</v>
      </c>
      <c r="D457" s="134">
        <v>350</v>
      </c>
      <c r="E457" s="135"/>
      <c r="F457" s="135"/>
      <c r="G457" s="134">
        <v>350</v>
      </c>
      <c r="H457" s="134"/>
      <c r="I457" s="162" t="s">
        <v>317</v>
      </c>
      <c r="J457" s="43"/>
      <c r="K457" s="134"/>
      <c r="L457" s="134">
        <v>350</v>
      </c>
      <c r="M457" s="17" t="s">
        <v>238</v>
      </c>
    </row>
    <row r="458" spans="1:13" ht="56.25" customHeight="1" x14ac:dyDescent="0.25">
      <c r="A458" s="127">
        <v>8</v>
      </c>
      <c r="B458" s="121" t="s">
        <v>312</v>
      </c>
      <c r="C458" s="127" t="s">
        <v>313</v>
      </c>
      <c r="D458" s="134">
        <v>320</v>
      </c>
      <c r="E458" s="135">
        <v>320</v>
      </c>
      <c r="F458" s="135"/>
      <c r="G458" s="134"/>
      <c r="H458" s="134"/>
      <c r="I458" s="162" t="s">
        <v>317</v>
      </c>
      <c r="J458" s="43"/>
      <c r="K458" s="134"/>
      <c r="L458" s="134">
        <v>320</v>
      </c>
      <c r="M458" s="17" t="s">
        <v>238</v>
      </c>
    </row>
    <row r="459" spans="1:13" ht="59.25" customHeight="1" x14ac:dyDescent="0.25">
      <c r="A459" s="127">
        <v>9</v>
      </c>
      <c r="B459" s="121" t="s">
        <v>314</v>
      </c>
      <c r="C459" s="127" t="s">
        <v>240</v>
      </c>
      <c r="D459" s="134">
        <v>90</v>
      </c>
      <c r="E459" s="135"/>
      <c r="F459" s="135"/>
      <c r="G459" s="134">
        <v>90</v>
      </c>
      <c r="H459" s="134"/>
      <c r="I459" s="162" t="s">
        <v>371</v>
      </c>
      <c r="J459" s="43"/>
      <c r="K459" s="134"/>
      <c r="L459" s="134">
        <v>90</v>
      </c>
      <c r="M459" s="17" t="s">
        <v>238</v>
      </c>
    </row>
    <row r="460" spans="1:13" ht="54" customHeight="1" x14ac:dyDescent="0.25">
      <c r="A460" s="127">
        <v>10</v>
      </c>
      <c r="B460" s="136" t="s">
        <v>315</v>
      </c>
      <c r="C460" s="127" t="s">
        <v>240</v>
      </c>
      <c r="D460" s="134">
        <v>150</v>
      </c>
      <c r="E460" s="135"/>
      <c r="F460" s="135"/>
      <c r="G460" s="134">
        <v>150</v>
      </c>
      <c r="H460" s="42"/>
      <c r="I460" s="162" t="s">
        <v>371</v>
      </c>
      <c r="J460" s="43"/>
      <c r="K460" s="135"/>
      <c r="L460" s="134">
        <v>150</v>
      </c>
      <c r="M460" s="17" t="s">
        <v>238</v>
      </c>
    </row>
    <row r="461" spans="1:13" ht="57" customHeight="1" x14ac:dyDescent="0.25">
      <c r="A461" s="127">
        <v>11</v>
      </c>
      <c r="B461" s="136" t="s">
        <v>308</v>
      </c>
      <c r="C461" s="127" t="s">
        <v>372</v>
      </c>
      <c r="D461" s="134">
        <v>378</v>
      </c>
      <c r="E461" s="135"/>
      <c r="F461" s="135"/>
      <c r="G461" s="134">
        <v>378</v>
      </c>
      <c r="H461" s="43"/>
      <c r="I461" s="162" t="s">
        <v>339</v>
      </c>
      <c r="J461" s="43"/>
      <c r="K461" s="134"/>
      <c r="L461" s="134">
        <v>378</v>
      </c>
      <c r="M461" s="17" t="s">
        <v>238</v>
      </c>
    </row>
    <row r="462" spans="1:13" ht="35.25" customHeight="1" x14ac:dyDescent="0.25">
      <c r="A462" s="68"/>
      <c r="B462" s="320" t="s">
        <v>576</v>
      </c>
      <c r="C462" s="321"/>
      <c r="D462" s="322">
        <f>SUM(D451:D461)</f>
        <v>27789</v>
      </c>
      <c r="E462" s="322">
        <f>SUM(E451:E461)</f>
        <v>320</v>
      </c>
      <c r="F462" s="322">
        <f>SUM(F451:F461)</f>
        <v>19420</v>
      </c>
      <c r="G462" s="322">
        <f>SUM(G451:G461)</f>
        <v>6564</v>
      </c>
      <c r="H462" s="322">
        <f>SUM(H451:H461)</f>
        <v>1485</v>
      </c>
      <c r="I462" s="322"/>
      <c r="J462" s="322">
        <f>SUM(J451:J461)</f>
        <v>0</v>
      </c>
      <c r="K462" s="322">
        <f>SUM(K451:K461)</f>
        <v>25000</v>
      </c>
      <c r="L462" s="322">
        <f>SUM(L451:L461)</f>
        <v>2789</v>
      </c>
      <c r="M462" s="69"/>
    </row>
    <row r="463" spans="1:13" ht="18.75" x14ac:dyDescent="0.3">
      <c r="A463" s="508" t="s">
        <v>426</v>
      </c>
      <c r="B463" s="509"/>
      <c r="C463" s="509"/>
      <c r="D463" s="509"/>
      <c r="E463" s="509"/>
      <c r="F463" s="509"/>
      <c r="G463" s="509"/>
      <c r="H463" s="509"/>
      <c r="I463" s="509"/>
      <c r="J463" s="509"/>
      <c r="K463" s="509"/>
      <c r="L463" s="509"/>
      <c r="M463" s="510"/>
    </row>
    <row r="464" spans="1:13" ht="90" x14ac:dyDescent="0.25">
      <c r="A464" s="125">
        <v>1</v>
      </c>
      <c r="B464" s="126" t="s">
        <v>156</v>
      </c>
      <c r="C464" s="125" t="s">
        <v>157</v>
      </c>
      <c r="D464" s="113">
        <v>290.12</v>
      </c>
      <c r="E464" s="113"/>
      <c r="F464" s="113">
        <v>54.1</v>
      </c>
      <c r="G464" s="113">
        <v>200</v>
      </c>
      <c r="H464" s="113">
        <v>36.020000000000003</v>
      </c>
      <c r="I464" s="125" t="s">
        <v>588</v>
      </c>
      <c r="J464" s="9"/>
      <c r="K464" s="9"/>
      <c r="L464" s="113">
        <v>290.12</v>
      </c>
      <c r="M464" s="11" t="s">
        <v>552</v>
      </c>
    </row>
    <row r="465" spans="1:13" ht="90" x14ac:dyDescent="0.25">
      <c r="A465" s="118">
        <v>2</v>
      </c>
      <c r="B465" s="121" t="s">
        <v>159</v>
      </c>
      <c r="C465" s="118" t="s">
        <v>160</v>
      </c>
      <c r="D465" s="114">
        <v>20.75</v>
      </c>
      <c r="E465" s="114"/>
      <c r="F465" s="114">
        <v>20.75</v>
      </c>
      <c r="G465" s="114"/>
      <c r="H465" s="114"/>
      <c r="I465" s="125" t="s">
        <v>337</v>
      </c>
      <c r="J465" s="16"/>
      <c r="K465" s="16"/>
      <c r="L465" s="114">
        <v>20.75</v>
      </c>
      <c r="M465" s="17" t="s">
        <v>552</v>
      </c>
    </row>
    <row r="466" spans="1:13" x14ac:dyDescent="0.25">
      <c r="A466" s="386">
        <v>3</v>
      </c>
      <c r="B466" s="496" t="s">
        <v>161</v>
      </c>
      <c r="C466" s="386"/>
      <c r="D466" s="463">
        <v>293.5</v>
      </c>
      <c r="E466" s="463"/>
      <c r="F466" s="463">
        <v>30</v>
      </c>
      <c r="G466" s="463">
        <v>188.5</v>
      </c>
      <c r="H466" s="463">
        <v>75</v>
      </c>
      <c r="I466" s="386" t="s">
        <v>553</v>
      </c>
      <c r="J466" s="481"/>
      <c r="K466" s="481"/>
      <c r="L466" s="463">
        <v>293.5</v>
      </c>
      <c r="M466" s="398" t="s">
        <v>554</v>
      </c>
    </row>
    <row r="467" spans="1:13" ht="70.5" customHeight="1" x14ac:dyDescent="0.25">
      <c r="A467" s="386"/>
      <c r="B467" s="496"/>
      <c r="C467" s="386"/>
      <c r="D467" s="463"/>
      <c r="E467" s="463"/>
      <c r="F467" s="463"/>
      <c r="G467" s="463"/>
      <c r="H467" s="463"/>
      <c r="I467" s="386"/>
      <c r="J467" s="481"/>
      <c r="K467" s="481"/>
      <c r="L467" s="463"/>
      <c r="M467" s="367"/>
    </row>
    <row r="468" spans="1:13" ht="90" x14ac:dyDescent="0.25">
      <c r="A468" s="118">
        <v>4</v>
      </c>
      <c r="B468" s="119" t="s">
        <v>162</v>
      </c>
      <c r="C468" s="118" t="s">
        <v>163</v>
      </c>
      <c r="D468" s="114">
        <v>24.6</v>
      </c>
      <c r="E468" s="114"/>
      <c r="F468" s="114">
        <v>5</v>
      </c>
      <c r="G468" s="114">
        <v>10</v>
      </c>
      <c r="H468" s="114">
        <v>9.6</v>
      </c>
      <c r="I468" s="118" t="s">
        <v>555</v>
      </c>
      <c r="J468" s="16"/>
      <c r="K468" s="16"/>
      <c r="L468" s="114">
        <v>24.6</v>
      </c>
      <c r="M468" s="17" t="s">
        <v>158</v>
      </c>
    </row>
    <row r="469" spans="1:13" ht="15.75" x14ac:dyDescent="0.25">
      <c r="A469" s="364">
        <v>5</v>
      </c>
      <c r="B469" s="119" t="s">
        <v>164</v>
      </c>
      <c r="C469" s="439" t="s">
        <v>165</v>
      </c>
      <c r="D469" s="362">
        <v>28.8</v>
      </c>
      <c r="E469" s="362">
        <v>5</v>
      </c>
      <c r="F469" s="362">
        <v>10</v>
      </c>
      <c r="G469" s="362">
        <v>5</v>
      </c>
      <c r="H469" s="362">
        <v>8.8000000000000007</v>
      </c>
      <c r="I469" s="366" t="s">
        <v>555</v>
      </c>
      <c r="J469" s="484"/>
      <c r="K469" s="484"/>
      <c r="L469" s="362">
        <v>28.8</v>
      </c>
      <c r="M469" s="366" t="s">
        <v>552</v>
      </c>
    </row>
    <row r="470" spans="1:13" ht="33" customHeight="1" x14ac:dyDescent="0.25">
      <c r="A470" s="397"/>
      <c r="B470" s="130" t="s">
        <v>166</v>
      </c>
      <c r="C470" s="500"/>
      <c r="D470" s="451"/>
      <c r="E470" s="451"/>
      <c r="F470" s="451"/>
      <c r="G470" s="451"/>
      <c r="H470" s="451"/>
      <c r="I470" s="398"/>
      <c r="J470" s="521"/>
      <c r="K470" s="521"/>
      <c r="L470" s="451"/>
      <c r="M470" s="398"/>
    </row>
    <row r="471" spans="1:13" ht="31.5" x14ac:dyDescent="0.25">
      <c r="A471" s="397"/>
      <c r="B471" s="130" t="s">
        <v>167</v>
      </c>
      <c r="C471" s="500"/>
      <c r="D471" s="451"/>
      <c r="E471" s="451"/>
      <c r="F471" s="451"/>
      <c r="G471" s="451"/>
      <c r="H471" s="451"/>
      <c r="I471" s="398"/>
      <c r="J471" s="521"/>
      <c r="K471" s="521"/>
      <c r="L471" s="451"/>
      <c r="M471" s="398"/>
    </row>
    <row r="472" spans="1:13" ht="15.75" x14ac:dyDescent="0.25">
      <c r="A472" s="397"/>
      <c r="B472" s="130" t="s">
        <v>168</v>
      </c>
      <c r="C472" s="500"/>
      <c r="D472" s="451"/>
      <c r="E472" s="451"/>
      <c r="F472" s="451"/>
      <c r="G472" s="451"/>
      <c r="H472" s="451"/>
      <c r="I472" s="398"/>
      <c r="J472" s="521"/>
      <c r="K472" s="521"/>
      <c r="L472" s="451"/>
      <c r="M472" s="398"/>
    </row>
    <row r="473" spans="1:13" ht="15.75" x14ac:dyDescent="0.25">
      <c r="A473" s="397"/>
      <c r="B473" s="130" t="s">
        <v>169</v>
      </c>
      <c r="C473" s="500"/>
      <c r="D473" s="451"/>
      <c r="E473" s="451"/>
      <c r="F473" s="451"/>
      <c r="G473" s="451"/>
      <c r="H473" s="451"/>
      <c r="I473" s="398"/>
      <c r="J473" s="521"/>
      <c r="K473" s="521"/>
      <c r="L473" s="451"/>
      <c r="M473" s="398"/>
    </row>
    <row r="474" spans="1:13" ht="15.75" x14ac:dyDescent="0.25">
      <c r="A474" s="365"/>
      <c r="B474" s="131" t="s">
        <v>170</v>
      </c>
      <c r="C474" s="440"/>
      <c r="D474" s="363"/>
      <c r="E474" s="363"/>
      <c r="F474" s="363"/>
      <c r="G474" s="363"/>
      <c r="H474" s="363"/>
      <c r="I474" s="367"/>
      <c r="J474" s="485"/>
      <c r="K474" s="485"/>
      <c r="L474" s="363"/>
      <c r="M474" s="367"/>
    </row>
    <row r="475" spans="1:13" ht="76.5" x14ac:dyDescent="0.25">
      <c r="A475" s="118">
        <v>6</v>
      </c>
      <c r="B475" s="121" t="s">
        <v>300</v>
      </c>
      <c r="C475" s="118" t="s">
        <v>575</v>
      </c>
      <c r="D475" s="114">
        <v>20.5</v>
      </c>
      <c r="E475" s="114"/>
      <c r="F475" s="114"/>
      <c r="G475" s="114">
        <v>20.5</v>
      </c>
      <c r="H475" s="114"/>
      <c r="I475" s="17" t="s">
        <v>337</v>
      </c>
      <c r="J475" s="16"/>
      <c r="K475" s="16"/>
      <c r="L475" s="114">
        <v>20.5</v>
      </c>
      <c r="M475" s="33" t="s">
        <v>556</v>
      </c>
    </row>
    <row r="476" spans="1:13" ht="49.5" x14ac:dyDescent="0.25">
      <c r="A476" s="38"/>
      <c r="B476" s="318" t="s">
        <v>574</v>
      </c>
      <c r="C476" s="39"/>
      <c r="D476" s="319">
        <f t="shared" ref="D476:L476" si="26">SUM(D464:D475)</f>
        <v>678.27</v>
      </c>
      <c r="E476" s="319">
        <f t="shared" si="26"/>
        <v>5</v>
      </c>
      <c r="F476" s="319">
        <f t="shared" si="26"/>
        <v>119.85</v>
      </c>
      <c r="G476" s="319">
        <f t="shared" si="26"/>
        <v>424</v>
      </c>
      <c r="H476" s="319">
        <f t="shared" si="26"/>
        <v>129.42000000000002</v>
      </c>
      <c r="I476" s="319">
        <f t="shared" si="26"/>
        <v>0</v>
      </c>
      <c r="J476" s="319">
        <f t="shared" si="26"/>
        <v>0</v>
      </c>
      <c r="K476" s="319">
        <f t="shared" si="26"/>
        <v>0</v>
      </c>
      <c r="L476" s="319">
        <f t="shared" si="26"/>
        <v>678.27</v>
      </c>
      <c r="M476" s="40"/>
    </row>
    <row r="477" spans="1:13" ht="18.75" x14ac:dyDescent="0.3">
      <c r="A477" s="493" t="s">
        <v>171</v>
      </c>
      <c r="B477" s="494"/>
      <c r="C477" s="494"/>
      <c r="D477" s="494"/>
      <c r="E477" s="494"/>
      <c r="F477" s="494"/>
      <c r="G477" s="494"/>
      <c r="H477" s="494"/>
      <c r="I477" s="494"/>
      <c r="J477" s="494"/>
      <c r="K477" s="494"/>
      <c r="L477" s="494"/>
      <c r="M477" s="495"/>
    </row>
    <row r="478" spans="1:13" ht="31.5" x14ac:dyDescent="0.25">
      <c r="A478" s="117">
        <v>1</v>
      </c>
      <c r="B478" s="138" t="s">
        <v>172</v>
      </c>
      <c r="C478" s="117" t="s">
        <v>41</v>
      </c>
      <c r="D478" s="149">
        <v>6.5</v>
      </c>
      <c r="E478" s="117"/>
      <c r="F478" s="117"/>
      <c r="G478" s="149">
        <v>6.5</v>
      </c>
      <c r="H478" s="117"/>
      <c r="I478" s="117" t="s">
        <v>589</v>
      </c>
      <c r="J478" s="29"/>
      <c r="K478" s="149">
        <v>6.5</v>
      </c>
      <c r="L478" s="29"/>
      <c r="M478" s="59" t="s">
        <v>301</v>
      </c>
    </row>
    <row r="479" spans="1:13" ht="31.5" x14ac:dyDescent="0.25">
      <c r="A479" s="118">
        <v>2</v>
      </c>
      <c r="B479" s="119" t="s">
        <v>173</v>
      </c>
      <c r="C479" s="120" t="s">
        <v>63</v>
      </c>
      <c r="D479" s="112">
        <v>5.5</v>
      </c>
      <c r="E479" s="112"/>
      <c r="F479" s="112"/>
      <c r="G479" s="112">
        <v>5.5</v>
      </c>
      <c r="H479" s="112"/>
      <c r="I479" s="122" t="s">
        <v>589</v>
      </c>
      <c r="J479" s="12"/>
      <c r="K479" s="112">
        <v>5.5</v>
      </c>
      <c r="L479" s="12"/>
      <c r="M479" s="59" t="s">
        <v>301</v>
      </c>
    </row>
    <row r="480" spans="1:13" x14ac:dyDescent="0.25">
      <c r="A480" s="386">
        <v>3</v>
      </c>
      <c r="B480" s="496" t="s">
        <v>174</v>
      </c>
      <c r="C480" s="364" t="s">
        <v>250</v>
      </c>
      <c r="D480" s="362">
        <v>10.5</v>
      </c>
      <c r="E480" s="436"/>
      <c r="F480" s="497"/>
      <c r="G480" s="362">
        <v>10.5</v>
      </c>
      <c r="H480" s="436"/>
      <c r="I480" s="386" t="s">
        <v>589</v>
      </c>
      <c r="J480" s="481"/>
      <c r="K480" s="463">
        <v>10.5</v>
      </c>
      <c r="L480" s="484"/>
      <c r="M480" s="522" t="s">
        <v>301</v>
      </c>
    </row>
    <row r="481" spans="1:13" x14ac:dyDescent="0.25">
      <c r="A481" s="386"/>
      <c r="B481" s="496"/>
      <c r="C481" s="365"/>
      <c r="D481" s="363"/>
      <c r="E481" s="436"/>
      <c r="F481" s="497"/>
      <c r="G481" s="363"/>
      <c r="H481" s="436"/>
      <c r="I481" s="386"/>
      <c r="J481" s="481"/>
      <c r="K481" s="463"/>
      <c r="L481" s="485"/>
      <c r="M481" s="523"/>
    </row>
    <row r="482" spans="1:13" x14ac:dyDescent="0.25">
      <c r="A482" s="386">
        <v>4</v>
      </c>
      <c r="B482" s="496" t="s">
        <v>175</v>
      </c>
      <c r="C482" s="364" t="s">
        <v>251</v>
      </c>
      <c r="D482" s="362">
        <v>16.5</v>
      </c>
      <c r="E482" s="436"/>
      <c r="F482" s="497"/>
      <c r="G482" s="362">
        <v>16.5</v>
      </c>
      <c r="H482" s="436"/>
      <c r="I482" s="501" t="s">
        <v>589</v>
      </c>
      <c r="J482" s="481"/>
      <c r="K482" s="463">
        <v>16.5</v>
      </c>
      <c r="L482" s="484"/>
      <c r="M482" s="412" t="s">
        <v>301</v>
      </c>
    </row>
    <row r="483" spans="1:13" x14ac:dyDescent="0.25">
      <c r="A483" s="386"/>
      <c r="B483" s="496"/>
      <c r="C483" s="365"/>
      <c r="D483" s="363"/>
      <c r="E483" s="436"/>
      <c r="F483" s="497"/>
      <c r="G483" s="363"/>
      <c r="H483" s="436"/>
      <c r="I483" s="386"/>
      <c r="J483" s="481"/>
      <c r="K483" s="463"/>
      <c r="L483" s="485"/>
      <c r="M483" s="412"/>
    </row>
    <row r="484" spans="1:13" ht="30" customHeight="1" x14ac:dyDescent="0.25">
      <c r="A484" s="386">
        <v>5</v>
      </c>
      <c r="B484" s="496" t="s">
        <v>302</v>
      </c>
      <c r="C484" s="364">
        <v>2</v>
      </c>
      <c r="D484" s="362">
        <v>4.5</v>
      </c>
      <c r="E484" s="436"/>
      <c r="F484" s="497"/>
      <c r="G484" s="362">
        <v>4.5</v>
      </c>
      <c r="H484" s="436"/>
      <c r="I484" s="386" t="s">
        <v>589</v>
      </c>
      <c r="J484" s="481"/>
      <c r="K484" s="463">
        <v>4.5</v>
      </c>
      <c r="L484" s="498"/>
      <c r="M484" s="522" t="s">
        <v>301</v>
      </c>
    </row>
    <row r="485" spans="1:13" x14ac:dyDescent="0.25">
      <c r="A485" s="386"/>
      <c r="B485" s="496"/>
      <c r="C485" s="365"/>
      <c r="D485" s="363"/>
      <c r="E485" s="436"/>
      <c r="F485" s="497"/>
      <c r="G485" s="363"/>
      <c r="H485" s="436"/>
      <c r="I485" s="386"/>
      <c r="J485" s="481"/>
      <c r="K485" s="463"/>
      <c r="L485" s="499"/>
      <c r="M485" s="523"/>
    </row>
    <row r="486" spans="1:13" ht="47.25" x14ac:dyDescent="0.25">
      <c r="A486" s="118">
        <v>6</v>
      </c>
      <c r="B486" s="121" t="s">
        <v>459</v>
      </c>
      <c r="C486" s="125">
        <v>2</v>
      </c>
      <c r="D486" s="113">
        <v>10.1</v>
      </c>
      <c r="E486" s="123"/>
      <c r="F486" s="124"/>
      <c r="G486" s="113">
        <v>10.1</v>
      </c>
      <c r="H486" s="123"/>
      <c r="I486" s="118" t="s">
        <v>589</v>
      </c>
      <c r="J486" s="16"/>
      <c r="K486" s="114">
        <v>10.1</v>
      </c>
      <c r="L486" s="62"/>
      <c r="M486" s="61" t="s">
        <v>303</v>
      </c>
    </row>
    <row r="487" spans="1:13" ht="33" x14ac:dyDescent="0.25">
      <c r="A487" s="21"/>
      <c r="B487" s="312" t="s">
        <v>559</v>
      </c>
      <c r="C487" s="21"/>
      <c r="D487" s="313">
        <f>SUM(D478:D486)</f>
        <v>53.6</v>
      </c>
      <c r="E487" s="313">
        <f t="shared" ref="E487:L487" si="27">SUM(E478:E486)</f>
        <v>0</v>
      </c>
      <c r="F487" s="313">
        <f t="shared" si="27"/>
        <v>0</v>
      </c>
      <c r="G487" s="313">
        <f t="shared" si="27"/>
        <v>53.6</v>
      </c>
      <c r="H487" s="313">
        <f t="shared" si="27"/>
        <v>0</v>
      </c>
      <c r="I487" s="313"/>
      <c r="J487" s="313">
        <f t="shared" si="27"/>
        <v>0</v>
      </c>
      <c r="K487" s="313">
        <f t="shared" si="27"/>
        <v>53.6</v>
      </c>
      <c r="L487" s="313">
        <f t="shared" si="27"/>
        <v>0</v>
      </c>
      <c r="M487" s="40"/>
    </row>
    <row r="488" spans="1:13" ht="15.75" customHeight="1" x14ac:dyDescent="0.3">
      <c r="A488" s="524" t="s">
        <v>557</v>
      </c>
      <c r="B488" s="525"/>
      <c r="C488" s="525"/>
      <c r="D488" s="525"/>
      <c r="E488" s="525"/>
      <c r="F488" s="525"/>
      <c r="G488" s="525"/>
      <c r="H488" s="525"/>
      <c r="I488" s="525"/>
      <c r="J488" s="525"/>
      <c r="K488" s="525"/>
      <c r="L488" s="525"/>
      <c r="M488" s="526"/>
    </row>
    <row r="489" spans="1:13" ht="45" x14ac:dyDescent="0.25">
      <c r="A489" s="99">
        <v>1</v>
      </c>
      <c r="B489" s="104" t="s">
        <v>562</v>
      </c>
      <c r="C489" s="115" t="s">
        <v>45</v>
      </c>
      <c r="D489" s="100">
        <v>265.2</v>
      </c>
      <c r="E489" s="41"/>
      <c r="F489" s="41"/>
      <c r="G489" s="100">
        <v>265.2</v>
      </c>
      <c r="H489" s="41"/>
      <c r="I489" s="100" t="s">
        <v>337</v>
      </c>
      <c r="J489" s="41"/>
      <c r="K489" s="100">
        <v>265.2</v>
      </c>
      <c r="L489" s="41"/>
      <c r="M489" s="103" t="s">
        <v>560</v>
      </c>
    </row>
    <row r="490" spans="1:13" ht="45" x14ac:dyDescent="0.25">
      <c r="A490" s="99">
        <v>2</v>
      </c>
      <c r="B490" s="104" t="s">
        <v>563</v>
      </c>
      <c r="C490" s="115" t="s">
        <v>45</v>
      </c>
      <c r="D490" s="100">
        <v>147</v>
      </c>
      <c r="E490" s="41"/>
      <c r="F490" s="41"/>
      <c r="G490" s="100">
        <v>147</v>
      </c>
      <c r="H490" s="41"/>
      <c r="I490" s="100" t="s">
        <v>337</v>
      </c>
      <c r="J490" s="41"/>
      <c r="K490" s="100">
        <v>147</v>
      </c>
      <c r="L490" s="41"/>
      <c r="M490" s="103" t="s">
        <v>560</v>
      </c>
    </row>
    <row r="491" spans="1:13" ht="45" x14ac:dyDescent="0.25">
      <c r="A491" s="99">
        <v>3</v>
      </c>
      <c r="B491" s="104" t="s">
        <v>565</v>
      </c>
      <c r="C491" s="115"/>
      <c r="D491" s="100">
        <v>10.6</v>
      </c>
      <c r="E491" s="41"/>
      <c r="F491" s="41"/>
      <c r="G491" s="100">
        <v>10.6</v>
      </c>
      <c r="H491" s="41"/>
      <c r="I491" s="100" t="s">
        <v>337</v>
      </c>
      <c r="J491" s="41"/>
      <c r="K491" s="100">
        <v>10.6</v>
      </c>
      <c r="L491" s="41"/>
      <c r="M491" s="103" t="s">
        <v>560</v>
      </c>
    </row>
    <row r="492" spans="1:13" ht="45" x14ac:dyDescent="0.25">
      <c r="A492" s="99">
        <v>4</v>
      </c>
      <c r="B492" s="104" t="s">
        <v>564</v>
      </c>
      <c r="C492" s="115" t="s">
        <v>45</v>
      </c>
      <c r="D492" s="100">
        <v>60.2</v>
      </c>
      <c r="E492" s="41"/>
      <c r="F492" s="41"/>
      <c r="G492" s="100">
        <v>60.2</v>
      </c>
      <c r="H492" s="41"/>
      <c r="I492" s="100" t="s">
        <v>337</v>
      </c>
      <c r="J492" s="41"/>
      <c r="K492" s="100">
        <v>60.2</v>
      </c>
      <c r="L492" s="41"/>
      <c r="M492" s="103" t="s">
        <v>560</v>
      </c>
    </row>
    <row r="493" spans="1:13" s="102" customFormat="1" ht="33" x14ac:dyDescent="0.25">
      <c r="A493" s="116"/>
      <c r="B493" s="311" t="s">
        <v>558</v>
      </c>
      <c r="C493" s="23"/>
      <c r="D493" s="314">
        <f>D489+D490+D491+D492</f>
        <v>483</v>
      </c>
      <c r="E493" s="314">
        <f t="shared" ref="E493:K493" si="28">E489+E490+E491+E492</f>
        <v>0</v>
      </c>
      <c r="F493" s="314">
        <f t="shared" si="28"/>
        <v>0</v>
      </c>
      <c r="G493" s="314">
        <f t="shared" si="28"/>
        <v>483</v>
      </c>
      <c r="H493" s="314">
        <f t="shared" si="28"/>
        <v>0</v>
      </c>
      <c r="I493" s="314"/>
      <c r="J493" s="314">
        <f t="shared" si="28"/>
        <v>0</v>
      </c>
      <c r="K493" s="314">
        <f t="shared" si="28"/>
        <v>483</v>
      </c>
      <c r="L493" s="314"/>
      <c r="M493" s="101"/>
    </row>
    <row r="494" spans="1:13" ht="18.75" x14ac:dyDescent="0.3">
      <c r="A494" s="508" t="s">
        <v>176</v>
      </c>
      <c r="B494" s="509"/>
      <c r="C494" s="509"/>
      <c r="D494" s="509"/>
      <c r="E494" s="509"/>
      <c r="F494" s="509"/>
      <c r="G494" s="509"/>
      <c r="H494" s="509"/>
      <c r="I494" s="509"/>
      <c r="J494" s="509"/>
      <c r="K494" s="509"/>
      <c r="L494" s="509"/>
      <c r="M494" s="510"/>
    </row>
    <row r="495" spans="1:13" ht="15" customHeight="1" x14ac:dyDescent="0.25">
      <c r="A495" s="506">
        <v>1</v>
      </c>
      <c r="B495" s="407" t="s">
        <v>567</v>
      </c>
      <c r="C495" s="362" t="s">
        <v>304</v>
      </c>
      <c r="D495" s="362">
        <v>1004.4</v>
      </c>
      <c r="E495" s="362">
        <v>200</v>
      </c>
      <c r="F495" s="362">
        <v>200</v>
      </c>
      <c r="G495" s="362">
        <v>604.4</v>
      </c>
      <c r="H495" s="362"/>
      <c r="I495" s="504" t="s">
        <v>593</v>
      </c>
      <c r="J495" s="506"/>
      <c r="K495" s="362">
        <v>1004.4</v>
      </c>
      <c r="L495" s="502"/>
      <c r="M495" s="502" t="s">
        <v>177</v>
      </c>
    </row>
    <row r="496" spans="1:13" ht="36.75" customHeight="1" x14ac:dyDescent="0.25">
      <c r="A496" s="507"/>
      <c r="B496" s="408"/>
      <c r="C496" s="363"/>
      <c r="D496" s="363"/>
      <c r="E496" s="363"/>
      <c r="F496" s="363"/>
      <c r="G496" s="363"/>
      <c r="H496" s="363"/>
      <c r="I496" s="505"/>
      <c r="J496" s="507"/>
      <c r="K496" s="363"/>
      <c r="L496" s="503"/>
      <c r="M496" s="503"/>
    </row>
    <row r="497" spans="1:13" ht="20.25" customHeight="1" x14ac:dyDescent="0.25">
      <c r="A497" s="506">
        <v>2</v>
      </c>
      <c r="B497" s="407" t="s">
        <v>408</v>
      </c>
      <c r="C497" s="362"/>
      <c r="D497" s="362">
        <v>147.19999999999999</v>
      </c>
      <c r="E497" s="362"/>
      <c r="F497" s="362">
        <v>147.19999999999999</v>
      </c>
      <c r="G497" s="362"/>
      <c r="H497" s="362"/>
      <c r="I497" s="364" t="s">
        <v>594</v>
      </c>
      <c r="J497" s="364"/>
      <c r="K497" s="362">
        <v>147.19999999999999</v>
      </c>
      <c r="L497" s="502"/>
      <c r="M497" s="502" t="s">
        <v>177</v>
      </c>
    </row>
    <row r="498" spans="1:13" ht="22.5" customHeight="1" x14ac:dyDescent="0.25">
      <c r="A498" s="507"/>
      <c r="B498" s="408"/>
      <c r="C498" s="363"/>
      <c r="D498" s="363"/>
      <c r="E498" s="363"/>
      <c r="F498" s="363"/>
      <c r="G498" s="363"/>
      <c r="H498" s="363"/>
      <c r="I498" s="365"/>
      <c r="J498" s="365"/>
      <c r="K498" s="363"/>
      <c r="L498" s="503"/>
      <c r="M498" s="503"/>
    </row>
    <row r="499" spans="1:13" ht="30" x14ac:dyDescent="0.25">
      <c r="A499" s="296">
        <v>3</v>
      </c>
      <c r="B499" s="109" t="s">
        <v>412</v>
      </c>
      <c r="C499" s="114"/>
      <c r="D499" s="114">
        <v>199.9</v>
      </c>
      <c r="E499" s="112"/>
      <c r="F499" s="114"/>
      <c r="G499" s="114"/>
      <c r="H499" s="114">
        <v>199.9</v>
      </c>
      <c r="I499" s="111" t="s">
        <v>595</v>
      </c>
      <c r="J499" s="118"/>
      <c r="K499" s="114">
        <v>199.9</v>
      </c>
      <c r="L499" s="65"/>
      <c r="M499" s="8" t="s">
        <v>177</v>
      </c>
    </row>
    <row r="500" spans="1:13" ht="15" customHeight="1" x14ac:dyDescent="0.25">
      <c r="A500" s="506">
        <v>4</v>
      </c>
      <c r="B500" s="407" t="s">
        <v>411</v>
      </c>
      <c r="C500" s="362"/>
      <c r="D500" s="362">
        <v>873.1</v>
      </c>
      <c r="E500" s="362"/>
      <c r="F500" s="362"/>
      <c r="G500" s="511">
        <v>873.1</v>
      </c>
      <c r="H500" s="511"/>
      <c r="I500" s="504" t="s">
        <v>319</v>
      </c>
      <c r="J500" s="506"/>
      <c r="K500" s="362">
        <v>873.1</v>
      </c>
      <c r="L500" s="502"/>
      <c r="M500" s="502" t="s">
        <v>177</v>
      </c>
    </row>
    <row r="501" spans="1:13" ht="33" customHeight="1" x14ac:dyDescent="0.25">
      <c r="A501" s="507"/>
      <c r="B501" s="408"/>
      <c r="C501" s="363"/>
      <c r="D501" s="363"/>
      <c r="E501" s="363"/>
      <c r="F501" s="363"/>
      <c r="G501" s="512"/>
      <c r="H501" s="512"/>
      <c r="I501" s="505"/>
      <c r="J501" s="507"/>
      <c r="K501" s="363"/>
      <c r="L501" s="503"/>
      <c r="M501" s="503"/>
    </row>
    <row r="502" spans="1:13" ht="15" customHeight="1" x14ac:dyDescent="0.25">
      <c r="A502" s="506">
        <v>5</v>
      </c>
      <c r="B502" s="407" t="s">
        <v>413</v>
      </c>
      <c r="C502" s="362" t="s">
        <v>414</v>
      </c>
      <c r="D502" s="362">
        <v>148.30000000000001</v>
      </c>
      <c r="E502" s="511"/>
      <c r="F502" s="362"/>
      <c r="G502" s="362">
        <v>148.30000000000001</v>
      </c>
      <c r="H502" s="511"/>
      <c r="I502" s="504" t="s">
        <v>319</v>
      </c>
      <c r="J502" s="506"/>
      <c r="K502" s="362">
        <v>148.30000000000001</v>
      </c>
      <c r="L502" s="502"/>
      <c r="M502" s="502" t="s">
        <v>177</v>
      </c>
    </row>
    <row r="503" spans="1:13" ht="29.25" customHeight="1" x14ac:dyDescent="0.25">
      <c r="A503" s="507"/>
      <c r="B503" s="408"/>
      <c r="C503" s="363"/>
      <c r="D503" s="363"/>
      <c r="E503" s="512"/>
      <c r="F503" s="363"/>
      <c r="G503" s="363"/>
      <c r="H503" s="512"/>
      <c r="I503" s="505"/>
      <c r="J503" s="507"/>
      <c r="K503" s="363"/>
      <c r="L503" s="503"/>
      <c r="M503" s="503"/>
    </row>
    <row r="504" spans="1:13" x14ac:dyDescent="0.25">
      <c r="A504" s="516">
        <v>6</v>
      </c>
      <c r="B504" s="517" t="s">
        <v>416</v>
      </c>
      <c r="C504" s="463" t="s">
        <v>305</v>
      </c>
      <c r="D504" s="463">
        <v>60</v>
      </c>
      <c r="E504" s="463"/>
      <c r="F504" s="463">
        <v>35</v>
      </c>
      <c r="G504" s="463">
        <v>25</v>
      </c>
      <c r="H504" s="463"/>
      <c r="I504" s="386" t="s">
        <v>596</v>
      </c>
      <c r="J504" s="386"/>
      <c r="K504" s="463">
        <v>60</v>
      </c>
      <c r="L504" s="371"/>
      <c r="M504" s="366" t="s">
        <v>177</v>
      </c>
    </row>
    <row r="505" spans="1:13" ht="30.75" customHeight="1" x14ac:dyDescent="0.25">
      <c r="A505" s="516"/>
      <c r="B505" s="517"/>
      <c r="C505" s="463"/>
      <c r="D505" s="463"/>
      <c r="E505" s="463"/>
      <c r="F505" s="463"/>
      <c r="G505" s="463"/>
      <c r="H505" s="463"/>
      <c r="I505" s="386"/>
      <c r="J505" s="386"/>
      <c r="K505" s="463"/>
      <c r="L505" s="371"/>
      <c r="M505" s="515"/>
    </row>
    <row r="506" spans="1:13" x14ac:dyDescent="0.25">
      <c r="A506" s="516">
        <v>7</v>
      </c>
      <c r="B506" s="517" t="s">
        <v>568</v>
      </c>
      <c r="C506" s="518"/>
      <c r="D506" s="463">
        <v>62.4</v>
      </c>
      <c r="E506" s="463"/>
      <c r="F506" s="463">
        <v>31</v>
      </c>
      <c r="G506" s="463">
        <v>31.4</v>
      </c>
      <c r="H506" s="463"/>
      <c r="I506" s="519" t="s">
        <v>319</v>
      </c>
      <c r="J506" s="386"/>
      <c r="K506" s="463">
        <v>62.4</v>
      </c>
      <c r="L506" s="513"/>
      <c r="M506" s="502" t="s">
        <v>177</v>
      </c>
    </row>
    <row r="507" spans="1:13" ht="30.75" customHeight="1" x14ac:dyDescent="0.25">
      <c r="A507" s="516"/>
      <c r="B507" s="517"/>
      <c r="C507" s="518"/>
      <c r="D507" s="463"/>
      <c r="E507" s="463"/>
      <c r="F507" s="463"/>
      <c r="G507" s="463"/>
      <c r="H507" s="463"/>
      <c r="I507" s="519"/>
      <c r="J507" s="386"/>
      <c r="K507" s="463"/>
      <c r="L507" s="513"/>
      <c r="M507" s="514"/>
    </row>
    <row r="508" spans="1:13" x14ac:dyDescent="0.25">
      <c r="A508" s="516">
        <v>8</v>
      </c>
      <c r="B508" s="517" t="s">
        <v>409</v>
      </c>
      <c r="C508" s="518" t="s">
        <v>410</v>
      </c>
      <c r="D508" s="463">
        <v>475</v>
      </c>
      <c r="E508" s="463">
        <v>260</v>
      </c>
      <c r="F508" s="463">
        <v>215</v>
      </c>
      <c r="G508" s="463"/>
      <c r="H508" s="518"/>
      <c r="I508" s="519" t="s">
        <v>589</v>
      </c>
      <c r="J508" s="386"/>
      <c r="K508" s="463">
        <v>475</v>
      </c>
      <c r="L508" s="513"/>
      <c r="M508" s="502" t="s">
        <v>177</v>
      </c>
    </row>
    <row r="509" spans="1:13" ht="33" customHeight="1" x14ac:dyDescent="0.25">
      <c r="A509" s="516"/>
      <c r="B509" s="517"/>
      <c r="C509" s="518"/>
      <c r="D509" s="463"/>
      <c r="E509" s="463"/>
      <c r="F509" s="463"/>
      <c r="G509" s="463"/>
      <c r="H509" s="518"/>
      <c r="I509" s="519"/>
      <c r="J509" s="386"/>
      <c r="K509" s="463"/>
      <c r="L509" s="513"/>
      <c r="M509" s="514"/>
    </row>
    <row r="510" spans="1:13" x14ac:dyDescent="0.25">
      <c r="A510" s="516">
        <v>9</v>
      </c>
      <c r="B510" s="517" t="s">
        <v>569</v>
      </c>
      <c r="C510" s="518" t="s">
        <v>417</v>
      </c>
      <c r="D510" s="463">
        <v>1315</v>
      </c>
      <c r="E510" s="463">
        <v>110</v>
      </c>
      <c r="F510" s="463">
        <v>1205</v>
      </c>
      <c r="G510" s="463"/>
      <c r="H510" s="463"/>
      <c r="I510" s="519" t="s">
        <v>597</v>
      </c>
      <c r="J510" s="386"/>
      <c r="K510" s="463">
        <v>1315</v>
      </c>
      <c r="L510" s="513"/>
      <c r="M510" s="502" t="s">
        <v>177</v>
      </c>
    </row>
    <row r="511" spans="1:13" ht="30.75" customHeight="1" x14ac:dyDescent="0.25">
      <c r="A511" s="516"/>
      <c r="B511" s="517"/>
      <c r="C511" s="518"/>
      <c r="D511" s="463"/>
      <c r="E511" s="463"/>
      <c r="F511" s="463"/>
      <c r="G511" s="463"/>
      <c r="H511" s="463"/>
      <c r="I511" s="386"/>
      <c r="J511" s="386"/>
      <c r="K511" s="463"/>
      <c r="L511" s="513"/>
      <c r="M511" s="514"/>
    </row>
    <row r="512" spans="1:13" x14ac:dyDescent="0.25">
      <c r="A512" s="516">
        <v>10</v>
      </c>
      <c r="B512" s="517" t="s">
        <v>570</v>
      </c>
      <c r="C512" s="463" t="s">
        <v>407</v>
      </c>
      <c r="D512" s="463">
        <v>6406.8</v>
      </c>
      <c r="E512" s="463"/>
      <c r="F512" s="463">
        <v>6406.8</v>
      </c>
      <c r="G512" s="463"/>
      <c r="H512" s="463"/>
      <c r="I512" s="519" t="s">
        <v>595</v>
      </c>
      <c r="J512" s="386"/>
      <c r="K512" s="463">
        <v>6406.8</v>
      </c>
      <c r="L512" s="513"/>
      <c r="M512" s="502" t="s">
        <v>177</v>
      </c>
    </row>
    <row r="513" spans="1:13" ht="28.5" customHeight="1" x14ac:dyDescent="0.25">
      <c r="A513" s="516"/>
      <c r="B513" s="517"/>
      <c r="C513" s="463"/>
      <c r="D513" s="463"/>
      <c r="E513" s="463"/>
      <c r="F513" s="463"/>
      <c r="G513" s="463"/>
      <c r="H513" s="463"/>
      <c r="I513" s="519"/>
      <c r="J513" s="386"/>
      <c r="K513" s="463"/>
      <c r="L513" s="513"/>
      <c r="M513" s="514"/>
    </row>
    <row r="514" spans="1:13" x14ac:dyDescent="0.25">
      <c r="A514" s="516">
        <v>11</v>
      </c>
      <c r="B514" s="407" t="s">
        <v>415</v>
      </c>
      <c r="C514" s="362"/>
      <c r="D514" s="463">
        <v>30</v>
      </c>
      <c r="E514" s="463"/>
      <c r="F514" s="463"/>
      <c r="G514" s="463">
        <v>15</v>
      </c>
      <c r="H514" s="463">
        <v>15</v>
      </c>
      <c r="I514" s="519" t="s">
        <v>319</v>
      </c>
      <c r="J514" s="386"/>
      <c r="K514" s="463">
        <v>30</v>
      </c>
      <c r="L514" s="371"/>
      <c r="M514" s="502" t="s">
        <v>177</v>
      </c>
    </row>
    <row r="515" spans="1:13" ht="31.5" customHeight="1" x14ac:dyDescent="0.25">
      <c r="A515" s="516"/>
      <c r="B515" s="520"/>
      <c r="C515" s="363"/>
      <c r="D515" s="463"/>
      <c r="E515" s="463"/>
      <c r="F515" s="463"/>
      <c r="G515" s="463"/>
      <c r="H515" s="463"/>
      <c r="I515" s="519"/>
      <c r="J515" s="386"/>
      <c r="K515" s="463"/>
      <c r="L515" s="371"/>
      <c r="M515" s="514"/>
    </row>
    <row r="516" spans="1:13" ht="17.25" thickBot="1" x14ac:dyDescent="0.3">
      <c r="A516" s="70"/>
      <c r="B516" s="310" t="s">
        <v>178</v>
      </c>
      <c r="C516" s="315"/>
      <c r="D516" s="316">
        <f t="shared" ref="D516:K516" si="29">SUM(D495:D515)</f>
        <v>10722.1</v>
      </c>
      <c r="E516" s="316">
        <f t="shared" si="29"/>
        <v>570</v>
      </c>
      <c r="F516" s="316">
        <f t="shared" si="29"/>
        <v>8240</v>
      </c>
      <c r="G516" s="316">
        <f t="shared" si="29"/>
        <v>1697.2</v>
      </c>
      <c r="H516" s="316">
        <f t="shared" si="29"/>
        <v>214.9</v>
      </c>
      <c r="I516" s="316"/>
      <c r="J516" s="316"/>
      <c r="K516" s="316">
        <f t="shared" si="29"/>
        <v>10722.1</v>
      </c>
      <c r="L516" s="71"/>
      <c r="M516" s="72"/>
    </row>
    <row r="517" spans="1:13" ht="21" thickBot="1" x14ac:dyDescent="0.35">
      <c r="A517" s="317"/>
      <c r="B517" s="351" t="s">
        <v>243</v>
      </c>
      <c r="C517" s="351"/>
      <c r="D517" s="352">
        <f>D32+D47+D64+D86+D108+D134+D148+D174+D195+D216+D232+D256+D276+D299+D304+D314+D336+D344+D357+D362+D374+D400+D448+D462+D476+D487+D516+D493</f>
        <v>88623.030000000013</v>
      </c>
      <c r="E517" s="353">
        <f>E32+E47+E64+E86+E108+E134+E148+E174+E195+E216+E232+E256+E276+E299+E304+E314+E336+E344+E357+E362+E374+E400+E448+E462+E476+E487+E516+E493</f>
        <v>1896.17</v>
      </c>
      <c r="F517" s="352">
        <f>F32+F47+F64+F86+F108+F134+F148+F174+F195+F216+F232+F256+F276+F299+F304+F314+F336+F344+F357+F362+F374+F400+F448+F462+F476+F487+F516+F493</f>
        <v>41978.859999999993</v>
      </c>
      <c r="G517" s="352">
        <f>G32+G47+G64+G86+G108+G134+G148+G174+G195+G216+G232+G256+G276+G299+G304+G314+G336+G344+G357+G362+G374+G400+G448+G462+G476+G487+G516+G493</f>
        <v>34504.344999999994</v>
      </c>
      <c r="H517" s="353">
        <f>H32+H47+H64+H86+H108+H134+H148+H174+H195+H216+H232+H256+H276+H299+H304+H314+H336+H344+H357+H362+H374+H400+H448+H462+H476+H487+H516+H493</f>
        <v>10243.66</v>
      </c>
      <c r="I517" s="353"/>
      <c r="J517" s="352">
        <f>J32+J47+J64+J86+J108+J134+J148+J174+J195+J216+J232+J256+J276+J299+J304+J314+J336+J344+J357+J362+J374+J400+J448+J462+J476+J487+J516+J493</f>
        <v>0</v>
      </c>
      <c r="K517" s="352">
        <f>K32+K47+K64+K86+K108+K134+K148+K174+K195+K216+K232+K256+K276+K299+K304+K314+K336+K344+K357+K362+K374+K400+K448+K462+K476+K487+K516+K493</f>
        <v>62293.7</v>
      </c>
      <c r="L517" s="352">
        <f>L32+L47+L64+L86+L108+L134+L148+L174+L195+L216+L232+L256+L276+L299+L304+L314+L336+L344+L357+L362+L374+L400+L448+L462+L476+L487+L516+L493</f>
        <v>26329.33</v>
      </c>
      <c r="M517" s="98">
        <f>D32+D47+D64+D86+D134+D148+D174+D195+D216+D232+D256+D276+D299+D304+D314+D336+D344+D357+D362+D374+D400+D448+D462+D476+D487+D516+D108+D493</f>
        <v>88623.030000000013</v>
      </c>
    </row>
    <row r="518" spans="1:13" ht="22.5" x14ac:dyDescent="0.3">
      <c r="A518" s="45"/>
      <c r="B518" s="54"/>
      <c r="C518" s="96"/>
      <c r="D518" s="60"/>
      <c r="E518" s="60"/>
      <c r="F518" s="60"/>
      <c r="G518" s="60"/>
      <c r="H518" s="60"/>
      <c r="I518" s="60"/>
      <c r="J518" s="97"/>
      <c r="K518" s="60"/>
      <c r="L518" s="60"/>
      <c r="M518" s="48"/>
    </row>
    <row r="519" spans="1:13" x14ac:dyDescent="0.25">
      <c r="A519" s="401" t="s">
        <v>561</v>
      </c>
      <c r="B519" s="401"/>
      <c r="C519" s="401"/>
      <c r="D519" s="401"/>
      <c r="E519" s="401"/>
      <c r="F519" s="401"/>
      <c r="G519" s="401"/>
      <c r="H519" s="401"/>
      <c r="I519" s="401"/>
      <c r="J519" s="401"/>
      <c r="K519" s="401"/>
      <c r="L519" s="401"/>
      <c r="M519" s="401"/>
    </row>
    <row r="520" spans="1:13" x14ac:dyDescent="0.25">
      <c r="A520" s="401"/>
      <c r="B520" s="401"/>
      <c r="C520" s="401"/>
      <c r="D520" s="401"/>
      <c r="E520" s="401"/>
      <c r="F520" s="401"/>
      <c r="G520" s="401"/>
      <c r="H520" s="401"/>
      <c r="I520" s="401"/>
      <c r="J520" s="401"/>
      <c r="K520" s="401"/>
      <c r="L520" s="401"/>
      <c r="M520" s="401"/>
    </row>
    <row r="521" spans="1:13" ht="18.75" x14ac:dyDescent="0.3">
      <c r="A521" s="45"/>
      <c r="B521" s="46"/>
      <c r="C521" s="46"/>
      <c r="D521" s="47"/>
      <c r="E521" s="47"/>
      <c r="F521" s="47"/>
      <c r="G521" s="49"/>
      <c r="H521" s="49"/>
      <c r="I521" s="47"/>
      <c r="J521" s="47"/>
      <c r="K521" s="50"/>
      <c r="L521" s="47"/>
      <c r="M521" s="48"/>
    </row>
    <row r="522" spans="1:13" ht="23.25" x14ac:dyDescent="0.35">
      <c r="B522" s="434" t="s">
        <v>279</v>
      </c>
      <c r="C522" s="435"/>
      <c r="D522" s="435"/>
      <c r="E522" s="435"/>
      <c r="F522" s="435"/>
      <c r="G522" s="435"/>
      <c r="H522" s="435"/>
      <c r="I522" s="435"/>
      <c r="J522" s="435"/>
      <c r="K522" s="435"/>
      <c r="L522" s="435"/>
      <c r="M522" s="435"/>
    </row>
  </sheetData>
  <mergeCells count="1275">
    <mergeCell ref="E482:E483"/>
    <mergeCell ref="F482:F483"/>
    <mergeCell ref="I61:I62"/>
    <mergeCell ref="K61:K62"/>
    <mergeCell ref="M484:M485"/>
    <mergeCell ref="A488:M488"/>
    <mergeCell ref="F136:F137"/>
    <mergeCell ref="M480:M481"/>
    <mergeCell ref="A482:A483"/>
    <mergeCell ref="B482:B483"/>
    <mergeCell ref="C482:C483"/>
    <mergeCell ref="D482:D483"/>
    <mergeCell ref="A466:A467"/>
    <mergeCell ref="B466:B467"/>
    <mergeCell ref="C466:C467"/>
    <mergeCell ref="D466:D467"/>
    <mergeCell ref="G61:G62"/>
    <mergeCell ref="D61:D62"/>
    <mergeCell ref="A512:A513"/>
    <mergeCell ref="B512:B513"/>
    <mergeCell ref="C512:C513"/>
    <mergeCell ref="D512:D513"/>
    <mergeCell ref="L61:L62"/>
    <mergeCell ref="I469:I474"/>
    <mergeCell ref="J469:J474"/>
    <mergeCell ref="K469:K474"/>
    <mergeCell ref="L469:L474"/>
    <mergeCell ref="A463:M463"/>
    <mergeCell ref="K512:K513"/>
    <mergeCell ref="L512:L513"/>
    <mergeCell ref="E512:E513"/>
    <mergeCell ref="F512:F513"/>
    <mergeCell ref="G512:G513"/>
    <mergeCell ref="H512:H513"/>
    <mergeCell ref="L514:L515"/>
    <mergeCell ref="M514:M515"/>
    <mergeCell ref="M512:M513"/>
    <mergeCell ref="A514:A515"/>
    <mergeCell ref="B514:B515"/>
    <mergeCell ref="C514:C515"/>
    <mergeCell ref="D514:D515"/>
    <mergeCell ref="E514:E515"/>
    <mergeCell ref="F514:F515"/>
    <mergeCell ref="G514:G515"/>
    <mergeCell ref="A508:A509"/>
    <mergeCell ref="B508:B509"/>
    <mergeCell ref="C508:C509"/>
    <mergeCell ref="D508:D509"/>
    <mergeCell ref="J514:J515"/>
    <mergeCell ref="K514:K515"/>
    <mergeCell ref="H514:H515"/>
    <mergeCell ref="I514:I515"/>
    <mergeCell ref="I512:I513"/>
    <mergeCell ref="J512:J513"/>
    <mergeCell ref="K508:K509"/>
    <mergeCell ref="L508:L509"/>
    <mergeCell ref="E508:E509"/>
    <mergeCell ref="F508:F509"/>
    <mergeCell ref="G508:G509"/>
    <mergeCell ref="H508:H509"/>
    <mergeCell ref="L510:L511"/>
    <mergeCell ref="M510:M511"/>
    <mergeCell ref="M508:M509"/>
    <mergeCell ref="A510:A511"/>
    <mergeCell ref="B510:B511"/>
    <mergeCell ref="C510:C511"/>
    <mergeCell ref="D510:D511"/>
    <mergeCell ref="E510:E511"/>
    <mergeCell ref="F510:F511"/>
    <mergeCell ref="G510:G511"/>
    <mergeCell ref="A504:A505"/>
    <mergeCell ref="B504:B505"/>
    <mergeCell ref="C504:C505"/>
    <mergeCell ref="D504:D505"/>
    <mergeCell ref="J510:J511"/>
    <mergeCell ref="K510:K511"/>
    <mergeCell ref="H510:H511"/>
    <mergeCell ref="I510:I511"/>
    <mergeCell ref="I508:I509"/>
    <mergeCell ref="J508:J509"/>
    <mergeCell ref="K504:K505"/>
    <mergeCell ref="L504:L505"/>
    <mergeCell ref="E504:E505"/>
    <mergeCell ref="F504:F505"/>
    <mergeCell ref="G504:G505"/>
    <mergeCell ref="H504:H505"/>
    <mergeCell ref="L506:L507"/>
    <mergeCell ref="M506:M507"/>
    <mergeCell ref="M504:M505"/>
    <mergeCell ref="A506:A507"/>
    <mergeCell ref="B506:B507"/>
    <mergeCell ref="C506:C507"/>
    <mergeCell ref="D506:D507"/>
    <mergeCell ref="E506:E507"/>
    <mergeCell ref="F506:F507"/>
    <mergeCell ref="G506:G507"/>
    <mergeCell ref="A500:A501"/>
    <mergeCell ref="B500:B501"/>
    <mergeCell ref="C500:C501"/>
    <mergeCell ref="D500:D501"/>
    <mergeCell ref="J506:J507"/>
    <mergeCell ref="K506:K507"/>
    <mergeCell ref="H506:H507"/>
    <mergeCell ref="I506:I507"/>
    <mergeCell ref="I504:I505"/>
    <mergeCell ref="J504:J505"/>
    <mergeCell ref="K500:K501"/>
    <mergeCell ref="L500:L501"/>
    <mergeCell ref="E500:E501"/>
    <mergeCell ref="F500:F501"/>
    <mergeCell ref="G500:G501"/>
    <mergeCell ref="H500:H501"/>
    <mergeCell ref="F502:F503"/>
    <mergeCell ref="G502:G503"/>
    <mergeCell ref="H502:H503"/>
    <mergeCell ref="I502:I503"/>
    <mergeCell ref="I500:I501"/>
    <mergeCell ref="J500:J501"/>
    <mergeCell ref="J502:J503"/>
    <mergeCell ref="K502:K503"/>
    <mergeCell ref="L502:L503"/>
    <mergeCell ref="M502:M503"/>
    <mergeCell ref="M500:M501"/>
    <mergeCell ref="A502:A503"/>
    <mergeCell ref="B502:B503"/>
    <mergeCell ref="C502:C503"/>
    <mergeCell ref="D502:D503"/>
    <mergeCell ref="E502:E503"/>
    <mergeCell ref="A494:M494"/>
    <mergeCell ref="A495:A496"/>
    <mergeCell ref="B495:B496"/>
    <mergeCell ref="C495:C496"/>
    <mergeCell ref="J495:J496"/>
    <mergeCell ref="K495:K496"/>
    <mergeCell ref="L495:L496"/>
    <mergeCell ref="M495:M496"/>
    <mergeCell ref="L497:L498"/>
    <mergeCell ref="E497:E498"/>
    <mergeCell ref="F497:F498"/>
    <mergeCell ref="G497:G498"/>
    <mergeCell ref="H497:H498"/>
    <mergeCell ref="A497:A498"/>
    <mergeCell ref="B497:B498"/>
    <mergeCell ref="C497:C498"/>
    <mergeCell ref="D497:D498"/>
    <mergeCell ref="M497:M498"/>
    <mergeCell ref="D495:D496"/>
    <mergeCell ref="E495:E496"/>
    <mergeCell ref="F495:F496"/>
    <mergeCell ref="G495:G496"/>
    <mergeCell ref="H495:H496"/>
    <mergeCell ref="I495:I496"/>
    <mergeCell ref="I497:I498"/>
    <mergeCell ref="J497:J498"/>
    <mergeCell ref="K497:K498"/>
    <mergeCell ref="M482:M483"/>
    <mergeCell ref="A484:A485"/>
    <mergeCell ref="B484:B485"/>
    <mergeCell ref="C484:C485"/>
    <mergeCell ref="D484:D485"/>
    <mergeCell ref="E484:E485"/>
    <mergeCell ref="F484:F485"/>
    <mergeCell ref="G484:G485"/>
    <mergeCell ref="G482:G483"/>
    <mergeCell ref="H482:H483"/>
    <mergeCell ref="H484:H485"/>
    <mergeCell ref="I484:I485"/>
    <mergeCell ref="J484:J485"/>
    <mergeCell ref="K484:K485"/>
    <mergeCell ref="K482:K483"/>
    <mergeCell ref="L482:L483"/>
    <mergeCell ref="I482:I483"/>
    <mergeCell ref="J482:J483"/>
    <mergeCell ref="L484:L485"/>
    <mergeCell ref="A469:A474"/>
    <mergeCell ref="C469:C474"/>
    <mergeCell ref="D469:D474"/>
    <mergeCell ref="E469:E474"/>
    <mergeCell ref="F469:F474"/>
    <mergeCell ref="G469:G474"/>
    <mergeCell ref="H469:H474"/>
    <mergeCell ref="I480:I481"/>
    <mergeCell ref="J480:J481"/>
    <mergeCell ref="C480:C481"/>
    <mergeCell ref="D480:D481"/>
    <mergeCell ref="E480:E481"/>
    <mergeCell ref="F480:F481"/>
    <mergeCell ref="G480:G481"/>
    <mergeCell ref="H480:H481"/>
    <mergeCell ref="J1:M1"/>
    <mergeCell ref="A2:M2"/>
    <mergeCell ref="A3:M3"/>
    <mergeCell ref="A4:M4"/>
    <mergeCell ref="A5:M5"/>
    <mergeCell ref="B6:B7"/>
    <mergeCell ref="C6:C7"/>
    <mergeCell ref="D6:D7"/>
    <mergeCell ref="E6:H6"/>
    <mergeCell ref="I6:I7"/>
    <mergeCell ref="J6:L6"/>
    <mergeCell ref="M6:M7"/>
    <mergeCell ref="K480:K481"/>
    <mergeCell ref="L480:L481"/>
    <mergeCell ref="M469:M474"/>
    <mergeCell ref="A477:M477"/>
    <mergeCell ref="A480:A481"/>
    <mergeCell ref="B480:B481"/>
    <mergeCell ref="I466:I467"/>
    <mergeCell ref="J466:J467"/>
    <mergeCell ref="K466:K467"/>
    <mergeCell ref="L466:L467"/>
    <mergeCell ref="E466:E467"/>
    <mergeCell ref="F466:F467"/>
    <mergeCell ref="G466:G467"/>
    <mergeCell ref="H466:H467"/>
    <mergeCell ref="M466:M467"/>
    <mergeCell ref="M10:M11"/>
    <mergeCell ref="A12:A13"/>
    <mergeCell ref="B12:B13"/>
    <mergeCell ref="D12:D13"/>
    <mergeCell ref="E12:E13"/>
    <mergeCell ref="H12:H13"/>
    <mergeCell ref="I12:I13"/>
    <mergeCell ref="J12:J13"/>
    <mergeCell ref="K12:K13"/>
    <mergeCell ref="A9:M9"/>
    <mergeCell ref="A10:A11"/>
    <mergeCell ref="B10:B11"/>
    <mergeCell ref="D10:D11"/>
    <mergeCell ref="E10:E11"/>
    <mergeCell ref="H10:H11"/>
    <mergeCell ref="I10:I11"/>
    <mergeCell ref="J10:J11"/>
    <mergeCell ref="K10:K11"/>
    <mergeCell ref="L10:L11"/>
    <mergeCell ref="M16:M17"/>
    <mergeCell ref="A18:A19"/>
    <mergeCell ref="B18:B19"/>
    <mergeCell ref="D18:D19"/>
    <mergeCell ref="E18:E19"/>
    <mergeCell ref="H18:H19"/>
    <mergeCell ref="I18:I19"/>
    <mergeCell ref="J18:J19"/>
    <mergeCell ref="K18:K19"/>
    <mergeCell ref="M12:M13"/>
    <mergeCell ref="A16:A17"/>
    <mergeCell ref="B16:B17"/>
    <mergeCell ref="D16:D17"/>
    <mergeCell ref="E16:E17"/>
    <mergeCell ref="H16:H17"/>
    <mergeCell ref="I16:I17"/>
    <mergeCell ref="J16:J17"/>
    <mergeCell ref="K16:K17"/>
    <mergeCell ref="L12:L13"/>
    <mergeCell ref="L16:L17"/>
    <mergeCell ref="M20:M21"/>
    <mergeCell ref="A24:A25"/>
    <mergeCell ref="B24:B25"/>
    <mergeCell ref="D24:D25"/>
    <mergeCell ref="I24:I25"/>
    <mergeCell ref="L24:L25"/>
    <mergeCell ref="M24:M25"/>
    <mergeCell ref="M22:M23"/>
    <mergeCell ref="A22:A23"/>
    <mergeCell ref="A20:A21"/>
    <mergeCell ref="B20:B21"/>
    <mergeCell ref="D20:D21"/>
    <mergeCell ref="E20:E21"/>
    <mergeCell ref="H20:H21"/>
    <mergeCell ref="I20:I21"/>
    <mergeCell ref="D22:D23"/>
    <mergeCell ref="E22:E23"/>
    <mergeCell ref="H22:H23"/>
    <mergeCell ref="I22:I23"/>
    <mergeCell ref="B22:B23"/>
    <mergeCell ref="M18:M19"/>
    <mergeCell ref="J20:J21"/>
    <mergeCell ref="K20:K21"/>
    <mergeCell ref="L18:L19"/>
    <mergeCell ref="H26:H27"/>
    <mergeCell ref="I26:I27"/>
    <mergeCell ref="L26:L27"/>
    <mergeCell ref="L20:L21"/>
    <mergeCell ref="J22:J23"/>
    <mergeCell ref="K22:K23"/>
    <mergeCell ref="L22:L23"/>
    <mergeCell ref="B34:B35"/>
    <mergeCell ref="D34:D35"/>
    <mergeCell ref="E34:E35"/>
    <mergeCell ref="A26:A27"/>
    <mergeCell ref="A28:A29"/>
    <mergeCell ref="B28:B29"/>
    <mergeCell ref="D28:D29"/>
    <mergeCell ref="B26:B27"/>
    <mergeCell ref="D26:D27"/>
    <mergeCell ref="I40:I41"/>
    <mergeCell ref="I28:I29"/>
    <mergeCell ref="H28:H29"/>
    <mergeCell ref="I34:I35"/>
    <mergeCell ref="A33:M33"/>
    <mergeCell ref="M34:M35"/>
    <mergeCell ref="A38:A39"/>
    <mergeCell ref="B38:B39"/>
    <mergeCell ref="L34:L35"/>
    <mergeCell ref="A34:A35"/>
    <mergeCell ref="M26:M27"/>
    <mergeCell ref="I36:I37"/>
    <mergeCell ref="J36:J37"/>
    <mergeCell ref="K36:K37"/>
    <mergeCell ref="L36:L37"/>
    <mergeCell ref="M36:M37"/>
    <mergeCell ref="L28:L29"/>
    <mergeCell ref="M28:M29"/>
    <mergeCell ref="J34:J35"/>
    <mergeCell ref="K34:K35"/>
    <mergeCell ref="K40:K41"/>
    <mergeCell ref="M40:M41"/>
    <mergeCell ref="D38:D39"/>
    <mergeCell ref="E38:E39"/>
    <mergeCell ref="A36:A37"/>
    <mergeCell ref="B36:B37"/>
    <mergeCell ref="D36:D37"/>
    <mergeCell ref="E36:E37"/>
    <mergeCell ref="D40:D41"/>
    <mergeCell ref="E40:E41"/>
    <mergeCell ref="J49:J50"/>
    <mergeCell ref="K49:K50"/>
    <mergeCell ref="L49:L50"/>
    <mergeCell ref="M49:M50"/>
    <mergeCell ref="I38:I39"/>
    <mergeCell ref="J38:J39"/>
    <mergeCell ref="K38:K39"/>
    <mergeCell ref="L40:L41"/>
    <mergeCell ref="L38:L39"/>
    <mergeCell ref="M38:M39"/>
    <mergeCell ref="A44:A45"/>
    <mergeCell ref="B44:B45"/>
    <mergeCell ref="D44:D45"/>
    <mergeCell ref="I44:I45"/>
    <mergeCell ref="E49:E50"/>
    <mergeCell ref="I49:I50"/>
    <mergeCell ref="I42:I43"/>
    <mergeCell ref="J42:J43"/>
    <mergeCell ref="K42:K43"/>
    <mergeCell ref="A40:A41"/>
    <mergeCell ref="B40:B41"/>
    <mergeCell ref="A42:A43"/>
    <mergeCell ref="B42:B43"/>
    <mergeCell ref="D42:D43"/>
    <mergeCell ref="E42:E43"/>
    <mergeCell ref="J40:J41"/>
    <mergeCell ref="L42:L43"/>
    <mergeCell ref="M42:M43"/>
    <mergeCell ref="L53:L54"/>
    <mergeCell ref="M53:M54"/>
    <mergeCell ref="L44:L45"/>
    <mergeCell ref="M44:M45"/>
    <mergeCell ref="A48:M48"/>
    <mergeCell ref="A49:A50"/>
    <mergeCell ref="B49:B50"/>
    <mergeCell ref="D49:D50"/>
    <mergeCell ref="I55:I56"/>
    <mergeCell ref="J55:J56"/>
    <mergeCell ref="K55:K56"/>
    <mergeCell ref="L55:L56"/>
    <mergeCell ref="A55:A56"/>
    <mergeCell ref="B55:B56"/>
    <mergeCell ref="D55:D56"/>
    <mergeCell ref="E55:E56"/>
    <mergeCell ref="M51:M52"/>
    <mergeCell ref="A53:A54"/>
    <mergeCell ref="B53:B54"/>
    <mergeCell ref="D53:D54"/>
    <mergeCell ref="E53:E54"/>
    <mergeCell ref="I53:I54"/>
    <mergeCell ref="J53:J54"/>
    <mergeCell ref="K53:K54"/>
    <mergeCell ref="A51:A52"/>
    <mergeCell ref="B51:B52"/>
    <mergeCell ref="D51:D52"/>
    <mergeCell ref="E51:E52"/>
    <mergeCell ref="K51:K52"/>
    <mergeCell ref="L51:L52"/>
    <mergeCell ref="I51:I52"/>
    <mergeCell ref="J51:J52"/>
    <mergeCell ref="A65:M65"/>
    <mergeCell ref="A66:A67"/>
    <mergeCell ref="B66:B67"/>
    <mergeCell ref="D66:D67"/>
    <mergeCell ref="I66:I67"/>
    <mergeCell ref="J66:J67"/>
    <mergeCell ref="K66:K67"/>
    <mergeCell ref="L66:L67"/>
    <mergeCell ref="M66:M67"/>
    <mergeCell ref="A59:A60"/>
    <mergeCell ref="B59:B60"/>
    <mergeCell ref="D59:D60"/>
    <mergeCell ref="I59:I60"/>
    <mergeCell ref="K59:K60"/>
    <mergeCell ref="L59:L60"/>
    <mergeCell ref="M59:M60"/>
    <mergeCell ref="A61:A62"/>
    <mergeCell ref="B61:B62"/>
    <mergeCell ref="M55:M56"/>
    <mergeCell ref="A57:A58"/>
    <mergeCell ref="B57:B58"/>
    <mergeCell ref="D57:D58"/>
    <mergeCell ref="E57:E58"/>
    <mergeCell ref="I57:I58"/>
    <mergeCell ref="J57:J58"/>
    <mergeCell ref="K57:K58"/>
    <mergeCell ref="L57:L58"/>
    <mergeCell ref="M57:M58"/>
    <mergeCell ref="L72:L73"/>
    <mergeCell ref="M72:M73"/>
    <mergeCell ref="A74:A75"/>
    <mergeCell ref="B74:B75"/>
    <mergeCell ref="D74:D75"/>
    <mergeCell ref="I74:I75"/>
    <mergeCell ref="J74:J75"/>
    <mergeCell ref="K74:K75"/>
    <mergeCell ref="L74:L75"/>
    <mergeCell ref="M74:M75"/>
    <mergeCell ref="J68:J69"/>
    <mergeCell ref="K68:K69"/>
    <mergeCell ref="A72:A73"/>
    <mergeCell ref="B72:B73"/>
    <mergeCell ref="D72:D73"/>
    <mergeCell ref="I72:I73"/>
    <mergeCell ref="D70:D71"/>
    <mergeCell ref="I70:I71"/>
    <mergeCell ref="J72:J73"/>
    <mergeCell ref="K72:K73"/>
    <mergeCell ref="L68:L69"/>
    <mergeCell ref="M68:M69"/>
    <mergeCell ref="J70:J71"/>
    <mergeCell ref="K70:K71"/>
    <mergeCell ref="L70:L71"/>
    <mergeCell ref="M70:M71"/>
    <mergeCell ref="J88:J89"/>
    <mergeCell ref="K88:K89"/>
    <mergeCell ref="L88:L89"/>
    <mergeCell ref="M88:M89"/>
    <mergeCell ref="A68:A69"/>
    <mergeCell ref="B68:B69"/>
    <mergeCell ref="D68:D69"/>
    <mergeCell ref="I68:I69"/>
    <mergeCell ref="A70:A71"/>
    <mergeCell ref="B70:B71"/>
    <mergeCell ref="A80:A81"/>
    <mergeCell ref="B80:B81"/>
    <mergeCell ref="D80:D81"/>
    <mergeCell ref="I80:I81"/>
    <mergeCell ref="A87:M87"/>
    <mergeCell ref="A88:A89"/>
    <mergeCell ref="B88:B89"/>
    <mergeCell ref="D88:D89"/>
    <mergeCell ref="E88:E89"/>
    <mergeCell ref="I88:I89"/>
    <mergeCell ref="L80:L81"/>
    <mergeCell ref="M80:M81"/>
    <mergeCell ref="L76:L77"/>
    <mergeCell ref="M76:M77"/>
    <mergeCell ref="L78:L79"/>
    <mergeCell ref="M78:M79"/>
    <mergeCell ref="A76:A77"/>
    <mergeCell ref="B76:B77"/>
    <mergeCell ref="D76:D77"/>
    <mergeCell ref="I76:I77"/>
    <mergeCell ref="A78:A79"/>
    <mergeCell ref="B78:B79"/>
    <mergeCell ref="D78:D79"/>
    <mergeCell ref="I78:I79"/>
    <mergeCell ref="J76:J77"/>
    <mergeCell ref="K76:K77"/>
    <mergeCell ref="A94:A95"/>
    <mergeCell ref="B94:B95"/>
    <mergeCell ref="D94:D95"/>
    <mergeCell ref="E94:E95"/>
    <mergeCell ref="I94:I95"/>
    <mergeCell ref="J94:J95"/>
    <mergeCell ref="K94:K95"/>
    <mergeCell ref="K90:K91"/>
    <mergeCell ref="J92:J93"/>
    <mergeCell ref="K92:K93"/>
    <mergeCell ref="A90:A91"/>
    <mergeCell ref="D90:D91"/>
    <mergeCell ref="L94:L95"/>
    <mergeCell ref="M94:M95"/>
    <mergeCell ref="L92:L93"/>
    <mergeCell ref="M92:M93"/>
    <mergeCell ref="E90:E91"/>
    <mergeCell ref="I90:I91"/>
    <mergeCell ref="L90:L91"/>
    <mergeCell ref="J90:J91"/>
    <mergeCell ref="M90:M91"/>
    <mergeCell ref="A92:A93"/>
    <mergeCell ref="B92:B93"/>
    <mergeCell ref="D92:D93"/>
    <mergeCell ref="E92:E93"/>
    <mergeCell ref="I92:I93"/>
    <mergeCell ref="B98:B99"/>
    <mergeCell ref="D98:D99"/>
    <mergeCell ref="I96:I97"/>
    <mergeCell ref="A102:A103"/>
    <mergeCell ref="B102:B103"/>
    <mergeCell ref="D102:D103"/>
    <mergeCell ref="I102:I103"/>
    <mergeCell ref="I100:I101"/>
    <mergeCell ref="L100:L101"/>
    <mergeCell ref="M100:M101"/>
    <mergeCell ref="B90:B91"/>
    <mergeCell ref="A100:A101"/>
    <mergeCell ref="B100:B101"/>
    <mergeCell ref="D100:D101"/>
    <mergeCell ref="A96:A97"/>
    <mergeCell ref="B96:B97"/>
    <mergeCell ref="D96:D97"/>
    <mergeCell ref="A98:A99"/>
    <mergeCell ref="D112:D113"/>
    <mergeCell ref="E112:E113"/>
    <mergeCell ref="L96:L97"/>
    <mergeCell ref="M96:M97"/>
    <mergeCell ref="K110:K111"/>
    <mergeCell ref="L110:L111"/>
    <mergeCell ref="M110:M111"/>
    <mergeCell ref="M104:M105"/>
    <mergeCell ref="L102:L103"/>
    <mergeCell ref="M102:M103"/>
    <mergeCell ref="A104:A105"/>
    <mergeCell ref="B104:B105"/>
    <mergeCell ref="A109:M109"/>
    <mergeCell ref="A110:A111"/>
    <mergeCell ref="B110:B111"/>
    <mergeCell ref="D110:D111"/>
    <mergeCell ref="E110:E111"/>
    <mergeCell ref="F110:F111"/>
    <mergeCell ref="I110:I111"/>
    <mergeCell ref="J110:J111"/>
    <mergeCell ref="A118:A119"/>
    <mergeCell ref="B118:B119"/>
    <mergeCell ref="I112:I113"/>
    <mergeCell ref="J112:J113"/>
    <mergeCell ref="K112:K113"/>
    <mergeCell ref="I114:I115"/>
    <mergeCell ref="J114:J115"/>
    <mergeCell ref="K114:K115"/>
    <mergeCell ref="A112:A113"/>
    <mergeCell ref="B112:B113"/>
    <mergeCell ref="A114:A115"/>
    <mergeCell ref="B114:B115"/>
    <mergeCell ref="D114:D115"/>
    <mergeCell ref="E114:E115"/>
    <mergeCell ref="A116:A117"/>
    <mergeCell ref="B116:B117"/>
    <mergeCell ref="M122:M123"/>
    <mergeCell ref="K118:K119"/>
    <mergeCell ref="L112:L113"/>
    <mergeCell ref="M112:M113"/>
    <mergeCell ref="L120:L121"/>
    <mergeCell ref="M120:M121"/>
    <mergeCell ref="M114:M115"/>
    <mergeCell ref="L114:L115"/>
    <mergeCell ref="L118:L119"/>
    <mergeCell ref="M118:M119"/>
    <mergeCell ref="K122:K123"/>
    <mergeCell ref="L122:L123"/>
    <mergeCell ref="A122:A123"/>
    <mergeCell ref="B122:B123"/>
    <mergeCell ref="D122:D123"/>
    <mergeCell ref="E122:E123"/>
    <mergeCell ref="A120:A121"/>
    <mergeCell ref="B120:B121"/>
    <mergeCell ref="D120:D121"/>
    <mergeCell ref="E120:E121"/>
    <mergeCell ref="I122:I123"/>
    <mergeCell ref="J122:J123"/>
    <mergeCell ref="I120:I121"/>
    <mergeCell ref="J120:J121"/>
    <mergeCell ref="K120:K121"/>
    <mergeCell ref="D118:D119"/>
    <mergeCell ref="E118:E119"/>
    <mergeCell ref="I118:I119"/>
    <mergeCell ref="J118:J119"/>
    <mergeCell ref="I128:I129"/>
    <mergeCell ref="M128:M129"/>
    <mergeCell ref="A126:A127"/>
    <mergeCell ref="B126:B127"/>
    <mergeCell ref="D126:D127"/>
    <mergeCell ref="I126:I127"/>
    <mergeCell ref="L126:L127"/>
    <mergeCell ref="M126:M127"/>
    <mergeCell ref="A128:A129"/>
    <mergeCell ref="B128:B129"/>
    <mergeCell ref="A140:A141"/>
    <mergeCell ref="B140:B141"/>
    <mergeCell ref="D140:D141"/>
    <mergeCell ref="E140:E141"/>
    <mergeCell ref="K136:K137"/>
    <mergeCell ref="I138:I139"/>
    <mergeCell ref="J138:J139"/>
    <mergeCell ref="K140:K141"/>
    <mergeCell ref="B176:B177"/>
    <mergeCell ref="A150:A151"/>
    <mergeCell ref="B150:B151"/>
    <mergeCell ref="B158:B159"/>
    <mergeCell ref="A160:A161"/>
    <mergeCell ref="B160:B161"/>
    <mergeCell ref="E150:E151"/>
    <mergeCell ref="E156:E157"/>
    <mergeCell ref="K156:K157"/>
    <mergeCell ref="D158:D159"/>
    <mergeCell ref="D160:D161"/>
    <mergeCell ref="A144:A145"/>
    <mergeCell ref="B144:B145"/>
    <mergeCell ref="D144:D145"/>
    <mergeCell ref="I144:I145"/>
    <mergeCell ref="J178:J179"/>
    <mergeCell ref="I150:I151"/>
    <mergeCell ref="J150:J151"/>
    <mergeCell ref="I160:I161"/>
    <mergeCell ref="K150:K151"/>
    <mergeCell ref="I156:I157"/>
    <mergeCell ref="J156:J157"/>
    <mergeCell ref="L144:L145"/>
    <mergeCell ref="M144:M145"/>
    <mergeCell ref="K178:K179"/>
    <mergeCell ref="L178:L179"/>
    <mergeCell ref="M178:M179"/>
    <mergeCell ref="K176:K177"/>
    <mergeCell ref="L176:L177"/>
    <mergeCell ref="M176:M177"/>
    <mergeCell ref="A175:M175"/>
    <mergeCell ref="D150:D151"/>
    <mergeCell ref="I176:I177"/>
    <mergeCell ref="J176:J177"/>
    <mergeCell ref="A178:A179"/>
    <mergeCell ref="B178:B179"/>
    <mergeCell ref="D178:D179"/>
    <mergeCell ref="E178:E179"/>
    <mergeCell ref="I178:I179"/>
    <mergeCell ref="D176:D177"/>
    <mergeCell ref="E176:E177"/>
    <mergeCell ref="A176:A177"/>
    <mergeCell ref="B184:B185"/>
    <mergeCell ref="D184:D185"/>
    <mergeCell ref="E184:E185"/>
    <mergeCell ref="I184:I185"/>
    <mergeCell ref="A180:A181"/>
    <mergeCell ref="B180:B181"/>
    <mergeCell ref="D180:D181"/>
    <mergeCell ref="K182:K183"/>
    <mergeCell ref="E180:E181"/>
    <mergeCell ref="I180:I181"/>
    <mergeCell ref="J184:J185"/>
    <mergeCell ref="K184:K185"/>
    <mergeCell ref="L184:L185"/>
    <mergeCell ref="L180:L181"/>
    <mergeCell ref="K180:K181"/>
    <mergeCell ref="J180:J181"/>
    <mergeCell ref="A182:A183"/>
    <mergeCell ref="B182:B183"/>
    <mergeCell ref="D182:D183"/>
    <mergeCell ref="E182:E183"/>
    <mergeCell ref="I182:I183"/>
    <mergeCell ref="J182:J183"/>
    <mergeCell ref="L205:L206"/>
    <mergeCell ref="K207:K208"/>
    <mergeCell ref="L207:L208"/>
    <mergeCell ref="A196:M196"/>
    <mergeCell ref="A205:A206"/>
    <mergeCell ref="B205:B206"/>
    <mergeCell ref="D205:D206"/>
    <mergeCell ref="E205:E206"/>
    <mergeCell ref="I205:I206"/>
    <mergeCell ref="M205:M206"/>
    <mergeCell ref="K209:K210"/>
    <mergeCell ref="L209:L210"/>
    <mergeCell ref="A207:A208"/>
    <mergeCell ref="B207:B208"/>
    <mergeCell ref="B209:B210"/>
    <mergeCell ref="D209:D210"/>
    <mergeCell ref="I209:I210"/>
    <mergeCell ref="J209:J210"/>
    <mergeCell ref="D207:D208"/>
    <mergeCell ref="E207:E208"/>
    <mergeCell ref="I207:I208"/>
    <mergeCell ref="J207:J208"/>
    <mergeCell ref="M207:M208"/>
    <mergeCell ref="D197:D198"/>
    <mergeCell ref="E197:E198"/>
    <mergeCell ref="J205:J206"/>
    <mergeCell ref="K205:K206"/>
    <mergeCell ref="I197:I198"/>
    <mergeCell ref="J197:J198"/>
    <mergeCell ref="I201:I202"/>
    <mergeCell ref="J201:J202"/>
    <mergeCell ref="E203:E204"/>
    <mergeCell ref="I203:I204"/>
    <mergeCell ref="A201:A202"/>
    <mergeCell ref="B201:B202"/>
    <mergeCell ref="D201:D202"/>
    <mergeCell ref="E201:E202"/>
    <mergeCell ref="J203:J204"/>
    <mergeCell ref="A203:A204"/>
    <mergeCell ref="B203:B204"/>
    <mergeCell ref="A197:A198"/>
    <mergeCell ref="B197:B198"/>
    <mergeCell ref="A217:M217"/>
    <mergeCell ref="A218:A219"/>
    <mergeCell ref="B218:B219"/>
    <mergeCell ref="D218:D219"/>
    <mergeCell ref="F218:F219"/>
    <mergeCell ref="I218:I219"/>
    <mergeCell ref="J218:J219"/>
    <mergeCell ref="K218:K219"/>
    <mergeCell ref="L218:L219"/>
    <mergeCell ref="M218:M219"/>
    <mergeCell ref="M209:M210"/>
    <mergeCell ref="A211:A212"/>
    <mergeCell ref="B211:B212"/>
    <mergeCell ref="D211:D212"/>
    <mergeCell ref="I211:I212"/>
    <mergeCell ref="J211:J212"/>
    <mergeCell ref="K211:K212"/>
    <mergeCell ref="L211:L212"/>
    <mergeCell ref="M211:M212"/>
    <mergeCell ref="A209:A210"/>
    <mergeCell ref="M222:M223"/>
    <mergeCell ref="A224:A225"/>
    <mergeCell ref="B224:B225"/>
    <mergeCell ref="D224:D225"/>
    <mergeCell ref="F224:F225"/>
    <mergeCell ref="I224:I225"/>
    <mergeCell ref="J224:J225"/>
    <mergeCell ref="K224:K225"/>
    <mergeCell ref="L224:L225"/>
    <mergeCell ref="M224:M225"/>
    <mergeCell ref="K220:K221"/>
    <mergeCell ref="L220:L221"/>
    <mergeCell ref="M220:M221"/>
    <mergeCell ref="L222:L223"/>
    <mergeCell ref="I220:I221"/>
    <mergeCell ref="J220:J221"/>
    <mergeCell ref="A222:A223"/>
    <mergeCell ref="B222:B223"/>
    <mergeCell ref="D222:D223"/>
    <mergeCell ref="A220:A221"/>
    <mergeCell ref="B220:B221"/>
    <mergeCell ref="D220:D221"/>
    <mergeCell ref="F220:F221"/>
    <mergeCell ref="D228:D229"/>
    <mergeCell ref="G228:G229"/>
    <mergeCell ref="I222:I223"/>
    <mergeCell ref="K222:K223"/>
    <mergeCell ref="F222:F223"/>
    <mergeCell ref="I226:I227"/>
    <mergeCell ref="J226:J227"/>
    <mergeCell ref="K226:K227"/>
    <mergeCell ref="M226:M227"/>
    <mergeCell ref="I228:I229"/>
    <mergeCell ref="A226:A227"/>
    <mergeCell ref="B226:B227"/>
    <mergeCell ref="D226:D227"/>
    <mergeCell ref="F226:F227"/>
    <mergeCell ref="G226:G227"/>
    <mergeCell ref="H226:H227"/>
    <mergeCell ref="A228:A229"/>
    <mergeCell ref="B228:B229"/>
    <mergeCell ref="L226:L227"/>
    <mergeCell ref="L236:L237"/>
    <mergeCell ref="M236:M237"/>
    <mergeCell ref="I234:I235"/>
    <mergeCell ref="L228:L229"/>
    <mergeCell ref="M228:M229"/>
    <mergeCell ref="A233:M233"/>
    <mergeCell ref="A234:A235"/>
    <mergeCell ref="B234:B235"/>
    <mergeCell ref="D234:D235"/>
    <mergeCell ref="D238:D239"/>
    <mergeCell ref="E238:E239"/>
    <mergeCell ref="K236:K237"/>
    <mergeCell ref="J236:J237"/>
    <mergeCell ref="I238:I239"/>
    <mergeCell ref="J238:J239"/>
    <mergeCell ref="K238:K239"/>
    <mergeCell ref="I236:I237"/>
    <mergeCell ref="K242:K243"/>
    <mergeCell ref="A238:A239"/>
    <mergeCell ref="B238:B239"/>
    <mergeCell ref="J234:J235"/>
    <mergeCell ref="K234:K235"/>
    <mergeCell ref="A236:A237"/>
    <mergeCell ref="B236:B237"/>
    <mergeCell ref="D236:D237"/>
    <mergeCell ref="E236:E237"/>
    <mergeCell ref="E234:E235"/>
    <mergeCell ref="A242:A243"/>
    <mergeCell ref="B242:B243"/>
    <mergeCell ref="D242:D243"/>
    <mergeCell ref="E242:E243"/>
    <mergeCell ref="I242:I243"/>
    <mergeCell ref="J242:J243"/>
    <mergeCell ref="L242:L243"/>
    <mergeCell ref="M242:M243"/>
    <mergeCell ref="L238:L239"/>
    <mergeCell ref="M238:M239"/>
    <mergeCell ref="L234:L235"/>
    <mergeCell ref="M234:M235"/>
    <mergeCell ref="M240:M241"/>
    <mergeCell ref="I240:I241"/>
    <mergeCell ref="J240:J241"/>
    <mergeCell ref="K240:K241"/>
    <mergeCell ref="L240:L241"/>
    <mergeCell ref="A240:A241"/>
    <mergeCell ref="B240:B241"/>
    <mergeCell ref="D240:D241"/>
    <mergeCell ref="E240:E241"/>
    <mergeCell ref="A257:M257"/>
    <mergeCell ref="A258:A259"/>
    <mergeCell ref="B258:B259"/>
    <mergeCell ref="D258:D259"/>
    <mergeCell ref="I258:I259"/>
    <mergeCell ref="J258:J259"/>
    <mergeCell ref="K258:K259"/>
    <mergeCell ref="L258:L259"/>
    <mergeCell ref="M258:M259"/>
    <mergeCell ref="M252:M253"/>
    <mergeCell ref="A252:A253"/>
    <mergeCell ref="B252:B253"/>
    <mergeCell ref="D252:D253"/>
    <mergeCell ref="I252:I253"/>
    <mergeCell ref="K252:K253"/>
    <mergeCell ref="L252:L253"/>
    <mergeCell ref="L264:L265"/>
    <mergeCell ref="M264:M265"/>
    <mergeCell ref="A266:A267"/>
    <mergeCell ref="B266:B267"/>
    <mergeCell ref="D266:D267"/>
    <mergeCell ref="I266:I267"/>
    <mergeCell ref="J266:J267"/>
    <mergeCell ref="K266:K267"/>
    <mergeCell ref="L266:L267"/>
    <mergeCell ref="M266:M267"/>
    <mergeCell ref="J260:J261"/>
    <mergeCell ref="K260:K261"/>
    <mergeCell ref="A264:A265"/>
    <mergeCell ref="B264:B265"/>
    <mergeCell ref="D264:D265"/>
    <mergeCell ref="I264:I265"/>
    <mergeCell ref="D262:D263"/>
    <mergeCell ref="I262:I263"/>
    <mergeCell ref="J264:J265"/>
    <mergeCell ref="K264:K265"/>
    <mergeCell ref="L260:L261"/>
    <mergeCell ref="M260:M261"/>
    <mergeCell ref="J262:J263"/>
    <mergeCell ref="K262:K263"/>
    <mergeCell ref="L262:L263"/>
    <mergeCell ref="M262:M263"/>
    <mergeCell ref="A272:A273"/>
    <mergeCell ref="B272:B273"/>
    <mergeCell ref="D272:D273"/>
    <mergeCell ref="I272:I273"/>
    <mergeCell ref="A260:A261"/>
    <mergeCell ref="B260:B261"/>
    <mergeCell ref="D260:D261"/>
    <mergeCell ref="I260:I261"/>
    <mergeCell ref="A262:A263"/>
    <mergeCell ref="B262:B263"/>
    <mergeCell ref="L272:L273"/>
    <mergeCell ref="M272:M273"/>
    <mergeCell ref="L268:L269"/>
    <mergeCell ref="M268:M269"/>
    <mergeCell ref="L270:L271"/>
    <mergeCell ref="M270:M271"/>
    <mergeCell ref="E278:E279"/>
    <mergeCell ref="I278:I279"/>
    <mergeCell ref="A268:A269"/>
    <mergeCell ref="B268:B269"/>
    <mergeCell ref="D268:D269"/>
    <mergeCell ref="I268:I269"/>
    <mergeCell ref="A270:A271"/>
    <mergeCell ref="B270:B271"/>
    <mergeCell ref="D270:D271"/>
    <mergeCell ref="I270:I271"/>
    <mergeCell ref="K282:K283"/>
    <mergeCell ref="A280:A281"/>
    <mergeCell ref="B280:B281"/>
    <mergeCell ref="J268:J269"/>
    <mergeCell ref="K268:K269"/>
    <mergeCell ref="K280:K281"/>
    <mergeCell ref="A277:M277"/>
    <mergeCell ref="A278:A279"/>
    <mergeCell ref="B278:B279"/>
    <mergeCell ref="D278:D279"/>
    <mergeCell ref="A282:A283"/>
    <mergeCell ref="B282:B283"/>
    <mergeCell ref="D282:D283"/>
    <mergeCell ref="E282:E283"/>
    <mergeCell ref="I282:I283"/>
    <mergeCell ref="J282:J283"/>
    <mergeCell ref="J278:J279"/>
    <mergeCell ref="K278:K279"/>
    <mergeCell ref="L278:L279"/>
    <mergeCell ref="M278:M279"/>
    <mergeCell ref="D280:D281"/>
    <mergeCell ref="E280:E281"/>
    <mergeCell ref="I280:I281"/>
    <mergeCell ref="J280:J281"/>
    <mergeCell ref="M280:M281"/>
    <mergeCell ref="L280:L281"/>
    <mergeCell ref="K286:K287"/>
    <mergeCell ref="L286:L287"/>
    <mergeCell ref="A288:A289"/>
    <mergeCell ref="B288:B289"/>
    <mergeCell ref="D288:D289"/>
    <mergeCell ref="E288:E289"/>
    <mergeCell ref="D284:D285"/>
    <mergeCell ref="M286:M287"/>
    <mergeCell ref="I288:I289"/>
    <mergeCell ref="J288:J289"/>
    <mergeCell ref="L282:L283"/>
    <mergeCell ref="M282:M283"/>
    <mergeCell ref="K288:K289"/>
    <mergeCell ref="L288:L289"/>
    <mergeCell ref="M288:M289"/>
    <mergeCell ref="J286:J287"/>
    <mergeCell ref="A290:A291"/>
    <mergeCell ref="B290:B291"/>
    <mergeCell ref="A284:A285"/>
    <mergeCell ref="B284:B285"/>
    <mergeCell ref="M284:M285"/>
    <mergeCell ref="A286:A287"/>
    <mergeCell ref="B286:B287"/>
    <mergeCell ref="D286:D287"/>
    <mergeCell ref="E286:E287"/>
    <mergeCell ref="I286:I287"/>
    <mergeCell ref="A292:A293"/>
    <mergeCell ref="B292:B293"/>
    <mergeCell ref="D292:D293"/>
    <mergeCell ref="I292:I293"/>
    <mergeCell ref="L292:L293"/>
    <mergeCell ref="M292:M293"/>
    <mergeCell ref="M294:M295"/>
    <mergeCell ref="D290:D291"/>
    <mergeCell ref="E290:E291"/>
    <mergeCell ref="I290:I291"/>
    <mergeCell ref="J290:J291"/>
    <mergeCell ref="L290:L291"/>
    <mergeCell ref="M290:M291"/>
    <mergeCell ref="M296:M297"/>
    <mergeCell ref="K290:K291"/>
    <mergeCell ref="A300:M300"/>
    <mergeCell ref="A305:M305"/>
    <mergeCell ref="A315:M315"/>
    <mergeCell ref="A294:A295"/>
    <mergeCell ref="B294:B295"/>
    <mergeCell ref="D294:D295"/>
    <mergeCell ref="I294:I295"/>
    <mergeCell ref="L294:L295"/>
    <mergeCell ref="J324:J334"/>
    <mergeCell ref="A337:M337"/>
    <mergeCell ref="A316:A319"/>
    <mergeCell ref="I316:I319"/>
    <mergeCell ref="M316:M319"/>
    <mergeCell ref="A296:A297"/>
    <mergeCell ref="B296:B297"/>
    <mergeCell ref="D296:D297"/>
    <mergeCell ref="I296:I297"/>
    <mergeCell ref="L296:L297"/>
    <mergeCell ref="A320:A323"/>
    <mergeCell ref="I320:I323"/>
    <mergeCell ref="A338:A339"/>
    <mergeCell ref="B338:B339"/>
    <mergeCell ref="C338:C339"/>
    <mergeCell ref="D338:D339"/>
    <mergeCell ref="M320:M323"/>
    <mergeCell ref="A324:A334"/>
    <mergeCell ref="D324:D334"/>
    <mergeCell ref="E324:E334"/>
    <mergeCell ref="F324:F334"/>
    <mergeCell ref="G324:G334"/>
    <mergeCell ref="H324:H334"/>
    <mergeCell ref="I324:I334"/>
    <mergeCell ref="L324:L334"/>
    <mergeCell ref="M324:M334"/>
    <mergeCell ref="M340:M341"/>
    <mergeCell ref="A342:A343"/>
    <mergeCell ref="B342:B343"/>
    <mergeCell ref="C342:C343"/>
    <mergeCell ref="D342:D343"/>
    <mergeCell ref="E342:E343"/>
    <mergeCell ref="H342:H343"/>
    <mergeCell ref="I342:I343"/>
    <mergeCell ref="M338:M339"/>
    <mergeCell ref="A340:A341"/>
    <mergeCell ref="B340:B341"/>
    <mergeCell ref="C340:C341"/>
    <mergeCell ref="D340:D341"/>
    <mergeCell ref="E340:E341"/>
    <mergeCell ref="I340:I341"/>
    <mergeCell ref="J340:J341"/>
    <mergeCell ref="K340:K341"/>
    <mergeCell ref="L340:L341"/>
    <mergeCell ref="A348:A349"/>
    <mergeCell ref="B348:B349"/>
    <mergeCell ref="C348:C349"/>
    <mergeCell ref="D348:D349"/>
    <mergeCell ref="K338:K339"/>
    <mergeCell ref="L338:L339"/>
    <mergeCell ref="I338:I339"/>
    <mergeCell ref="J338:J339"/>
    <mergeCell ref="M346:M347"/>
    <mergeCell ref="I348:I349"/>
    <mergeCell ref="J348:J349"/>
    <mergeCell ref="J342:J343"/>
    <mergeCell ref="K342:K343"/>
    <mergeCell ref="K348:K349"/>
    <mergeCell ref="J346:J347"/>
    <mergeCell ref="K346:K347"/>
    <mergeCell ref="M352:M353"/>
    <mergeCell ref="L342:L343"/>
    <mergeCell ref="M342:M343"/>
    <mergeCell ref="A345:M345"/>
    <mergeCell ref="A346:A347"/>
    <mergeCell ref="B346:B347"/>
    <mergeCell ref="C346:C347"/>
    <mergeCell ref="D346:D347"/>
    <mergeCell ref="I346:I347"/>
    <mergeCell ref="L346:L347"/>
    <mergeCell ref="L350:L351"/>
    <mergeCell ref="M350:M351"/>
    <mergeCell ref="A352:A353"/>
    <mergeCell ref="B352:B353"/>
    <mergeCell ref="C352:C353"/>
    <mergeCell ref="D352:D353"/>
    <mergeCell ref="I352:I353"/>
    <mergeCell ref="J352:J353"/>
    <mergeCell ref="K352:K353"/>
    <mergeCell ref="L352:L353"/>
    <mergeCell ref="B350:B351"/>
    <mergeCell ref="C350:C351"/>
    <mergeCell ref="D350:D351"/>
    <mergeCell ref="I350:I351"/>
    <mergeCell ref="J350:J351"/>
    <mergeCell ref="K350:K351"/>
    <mergeCell ref="B522:M522"/>
    <mergeCell ref="A14:A15"/>
    <mergeCell ref="B14:B15"/>
    <mergeCell ref="D14:D15"/>
    <mergeCell ref="E14:E15"/>
    <mergeCell ref="H14:H15"/>
    <mergeCell ref="I14:I15"/>
    <mergeCell ref="J14:J15"/>
    <mergeCell ref="K14:K15"/>
    <mergeCell ref="L14:L15"/>
    <mergeCell ref="A401:M401"/>
    <mergeCell ref="A450:M450"/>
    <mergeCell ref="A363:M363"/>
    <mergeCell ref="A364:A365"/>
    <mergeCell ref="B364:B365"/>
    <mergeCell ref="C364:C365"/>
    <mergeCell ref="D364:D365"/>
    <mergeCell ref="I364:I365"/>
    <mergeCell ref="J364:J365"/>
    <mergeCell ref="K364:K365"/>
    <mergeCell ref="L82:L83"/>
    <mergeCell ref="M82:M83"/>
    <mergeCell ref="A375:M375"/>
    <mergeCell ref="A358:M358"/>
    <mergeCell ref="L364:L365"/>
    <mergeCell ref="M364:M365"/>
    <mergeCell ref="L348:L349"/>
    <mergeCell ref="M348:M349"/>
    <mergeCell ref="A350:A351"/>
    <mergeCell ref="M124:M125"/>
    <mergeCell ref="M14:M15"/>
    <mergeCell ref="K138:K139"/>
    <mergeCell ref="L138:L139"/>
    <mergeCell ref="M138:M139"/>
    <mergeCell ref="L124:L125"/>
    <mergeCell ref="L136:L137"/>
    <mergeCell ref="L128:L129"/>
    <mergeCell ref="A135:M135"/>
    <mergeCell ref="A124:A125"/>
    <mergeCell ref="B124:B125"/>
    <mergeCell ref="A136:A137"/>
    <mergeCell ref="B136:B137"/>
    <mergeCell ref="D136:D137"/>
    <mergeCell ref="D124:D125"/>
    <mergeCell ref="D128:D129"/>
    <mergeCell ref="A138:A139"/>
    <mergeCell ref="B138:B139"/>
    <mergeCell ref="D138:D139"/>
    <mergeCell ref="I124:I125"/>
    <mergeCell ref="E136:E137"/>
    <mergeCell ref="M136:M137"/>
    <mergeCell ref="I140:I141"/>
    <mergeCell ref="J130:J131"/>
    <mergeCell ref="K130:K131"/>
    <mergeCell ref="J140:J141"/>
    <mergeCell ref="I136:I137"/>
    <mergeCell ref="J136:J137"/>
    <mergeCell ref="E138:E139"/>
    <mergeCell ref="L190:L191"/>
    <mergeCell ref="M190:M191"/>
    <mergeCell ref="A188:A189"/>
    <mergeCell ref="B188:B189"/>
    <mergeCell ref="E142:E143"/>
    <mergeCell ref="I142:I143"/>
    <mergeCell ref="J142:J143"/>
    <mergeCell ref="K142:K143"/>
    <mergeCell ref="L142:L143"/>
    <mergeCell ref="M180:M181"/>
    <mergeCell ref="D188:D189"/>
    <mergeCell ref="I188:I189"/>
    <mergeCell ref="K188:K189"/>
    <mergeCell ref="L188:L189"/>
    <mergeCell ref="M188:M189"/>
    <mergeCell ref="A190:A191"/>
    <mergeCell ref="B190:B191"/>
    <mergeCell ref="D190:D191"/>
    <mergeCell ref="I190:I191"/>
    <mergeCell ref="K190:K191"/>
    <mergeCell ref="K186:K187"/>
    <mergeCell ref="M186:M187"/>
    <mergeCell ref="M182:M183"/>
    <mergeCell ref="A184:A185"/>
    <mergeCell ref="A186:A187"/>
    <mergeCell ref="B186:B187"/>
    <mergeCell ref="D186:D187"/>
    <mergeCell ref="I186:I187"/>
    <mergeCell ref="L182:L183"/>
    <mergeCell ref="M184:M185"/>
    <mergeCell ref="A519:M520"/>
    <mergeCell ref="M197:M198"/>
    <mergeCell ref="A199:A200"/>
    <mergeCell ref="B199:B200"/>
    <mergeCell ref="D199:D200"/>
    <mergeCell ref="E199:E200"/>
    <mergeCell ref="I199:I200"/>
    <mergeCell ref="J199:J200"/>
    <mergeCell ref="K199:K200"/>
    <mergeCell ref="L199:L200"/>
    <mergeCell ref="A82:A83"/>
    <mergeCell ref="B82:B83"/>
    <mergeCell ref="D82:D83"/>
    <mergeCell ref="I82:I83"/>
    <mergeCell ref="L203:L204"/>
    <mergeCell ref="M203:M204"/>
    <mergeCell ref="K197:K198"/>
    <mergeCell ref="L197:L198"/>
    <mergeCell ref="M199:M200"/>
    <mergeCell ref="K201:K202"/>
    <mergeCell ref="D203:D204"/>
    <mergeCell ref="A130:A131"/>
    <mergeCell ref="B250:B251"/>
    <mergeCell ref="B244:B245"/>
    <mergeCell ref="A244:A245"/>
    <mergeCell ref="A250:A251"/>
    <mergeCell ref="A156:A157"/>
    <mergeCell ref="B156:B157"/>
    <mergeCell ref="D156:D157"/>
    <mergeCell ref="A158:A159"/>
    <mergeCell ref="M244:M245"/>
    <mergeCell ref="M250:M251"/>
    <mergeCell ref="B246:B247"/>
    <mergeCell ref="D246:D247"/>
    <mergeCell ref="I246:I247"/>
    <mergeCell ref="L246:L247"/>
    <mergeCell ref="M246:M247"/>
    <mergeCell ref="L248:L249"/>
    <mergeCell ref="D244:D245"/>
    <mergeCell ref="L244:L245"/>
    <mergeCell ref="I244:I245"/>
    <mergeCell ref="I250:I251"/>
    <mergeCell ref="C250:C251"/>
    <mergeCell ref="D250:D251"/>
    <mergeCell ref="F244:F245"/>
    <mergeCell ref="G244:G245"/>
    <mergeCell ref="F250:F251"/>
    <mergeCell ref="G250:G251"/>
    <mergeCell ref="L250:L251"/>
    <mergeCell ref="A246:A247"/>
    <mergeCell ref="A248:A249"/>
    <mergeCell ref="B248:B249"/>
    <mergeCell ref="D248:D249"/>
    <mergeCell ref="I248:I249"/>
    <mergeCell ref="E248:E249"/>
    <mergeCell ref="F248:F249"/>
    <mergeCell ref="G248:G249"/>
    <mergeCell ref="F246:F247"/>
    <mergeCell ref="M248:M249"/>
    <mergeCell ref="B130:B131"/>
    <mergeCell ref="D130:D131"/>
    <mergeCell ref="L130:L131"/>
    <mergeCell ref="I130:I131"/>
    <mergeCell ref="E130:E131"/>
    <mergeCell ref="F130:F131"/>
    <mergeCell ref="G130:G131"/>
    <mergeCell ref="M130:M131"/>
    <mergeCell ref="H130:H131"/>
    <mergeCell ref="L98:L99"/>
    <mergeCell ref="M98:M99"/>
    <mergeCell ref="I98:I99"/>
    <mergeCell ref="A149:M149"/>
    <mergeCell ref="M142:M143"/>
    <mergeCell ref="L140:L141"/>
    <mergeCell ref="M140:M141"/>
    <mergeCell ref="A142:A143"/>
    <mergeCell ref="B142:B143"/>
    <mergeCell ref="D142:D143"/>
    <mergeCell ref="A152:A153"/>
    <mergeCell ref="B152:B153"/>
    <mergeCell ref="D152:D153"/>
    <mergeCell ref="E152:E153"/>
    <mergeCell ref="I152:I153"/>
    <mergeCell ref="J152:J153"/>
    <mergeCell ref="J154:J155"/>
    <mergeCell ref="K154:K155"/>
    <mergeCell ref="L154:L155"/>
    <mergeCell ref="M154:M155"/>
    <mergeCell ref="L150:L151"/>
    <mergeCell ref="M150:M151"/>
    <mergeCell ref="K152:K153"/>
    <mergeCell ref="L152:L153"/>
    <mergeCell ref="L156:L157"/>
    <mergeCell ref="M156:M157"/>
    <mergeCell ref="M158:M159"/>
    <mergeCell ref="M160:M161"/>
    <mergeCell ref="M152:M153"/>
    <mergeCell ref="A154:A155"/>
    <mergeCell ref="B154:B155"/>
    <mergeCell ref="D154:D155"/>
    <mergeCell ref="E154:E155"/>
    <mergeCell ref="I154:I155"/>
    <mergeCell ref="A162:A163"/>
    <mergeCell ref="B162:B163"/>
    <mergeCell ref="D162:D163"/>
    <mergeCell ref="I162:I163"/>
    <mergeCell ref="L158:L159"/>
    <mergeCell ref="I158:I159"/>
    <mergeCell ref="L160:L161"/>
    <mergeCell ref="H160:H161"/>
    <mergeCell ref="L164:L165"/>
    <mergeCell ref="L162:L163"/>
    <mergeCell ref="M162:M163"/>
    <mergeCell ref="A168:A169"/>
    <mergeCell ref="B168:B169"/>
    <mergeCell ref="D168:D169"/>
    <mergeCell ref="I168:I169"/>
    <mergeCell ref="L168:L169"/>
    <mergeCell ref="M168:M169"/>
    <mergeCell ref="M164:M165"/>
    <mergeCell ref="D166:D167"/>
    <mergeCell ref="A170:A171"/>
    <mergeCell ref="B170:B171"/>
    <mergeCell ref="M170:M171"/>
    <mergeCell ref="B164:B165"/>
    <mergeCell ref="B166:B167"/>
    <mergeCell ref="A164:A165"/>
    <mergeCell ref="A166:A167"/>
    <mergeCell ref="D164:D165"/>
    <mergeCell ref="I164:I165"/>
    <mergeCell ref="F242:F243"/>
    <mergeCell ref="G242:G243"/>
    <mergeCell ref="F240:F241"/>
    <mergeCell ref="G240:G241"/>
    <mergeCell ref="L166:L167"/>
    <mergeCell ref="M166:M167"/>
    <mergeCell ref="I166:I167"/>
    <mergeCell ref="L201:L202"/>
    <mergeCell ref="M201:M202"/>
    <mergeCell ref="K203:K204"/>
  </mergeCells>
  <phoneticPr fontId="0" type="noConversion"/>
  <pageMargins left="0.85" right="0.31496062992125984" top="0.73" bottom="0.55118110236220474" header="0.51" footer="0.31496062992125984"/>
  <pageSetup paperSize="9" scale="60" fitToHeight="21" orientation="landscape" r:id="rId1"/>
  <headerFooter differentFirst="1">
    <oddHeader>&amp;C    &amp;P&amp;RПродовження додатка</oddHeader>
  </headerFooter>
  <rowBreaks count="1" manualBreakCount="1">
    <brk id="95" max="12" man="1"/>
  </row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2</xdr:col>
                <xdr:colOff>19050</xdr:colOff>
                <xdr:row>83</xdr:row>
                <xdr:rowOff>685800</xdr:rowOff>
              </from>
              <to>
                <xdr:col>2</xdr:col>
                <xdr:colOff>123825</xdr:colOff>
                <xdr:row>83</xdr:row>
                <xdr:rowOff>685800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 sizeWithCells="1">
              <from>
                <xdr:col>2</xdr:col>
                <xdr:colOff>19050</xdr:colOff>
                <xdr:row>83</xdr:row>
                <xdr:rowOff>685800</xdr:rowOff>
              </from>
              <to>
                <xdr:col>2</xdr:col>
                <xdr:colOff>123825</xdr:colOff>
                <xdr:row>83</xdr:row>
                <xdr:rowOff>685800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8">
          <objectPr defaultSize="0" autoPict="0" r:id="rId7">
            <anchor moveWithCells="1" sizeWithCells="1">
              <from>
                <xdr:col>2</xdr:col>
                <xdr:colOff>19050</xdr:colOff>
                <xdr:row>83</xdr:row>
                <xdr:rowOff>685800</xdr:rowOff>
              </from>
              <to>
                <xdr:col>2</xdr:col>
                <xdr:colOff>123825</xdr:colOff>
                <xdr:row>83</xdr:row>
                <xdr:rowOff>685800</xdr:rowOff>
              </to>
            </anchor>
          </objectPr>
        </oleObject>
      </mc:Choice>
      <mc:Fallback>
        <oleObject progId="Equation.3" shapeId="1027" r:id="rId8"/>
      </mc:Fallback>
    </mc:AlternateContent>
    <mc:AlternateContent xmlns:mc="http://schemas.openxmlformats.org/markup-compatibility/2006">
      <mc:Choice Requires="x14">
        <oleObject progId="Equation.3" shapeId="1028" r:id="rId9">
          <objectPr defaultSize="0" autoPict="0" r:id="rId5">
            <anchor moveWithCells="1" sizeWithCells="1">
              <from>
                <xdr:col>2</xdr:col>
                <xdr:colOff>19050</xdr:colOff>
                <xdr:row>105</xdr:row>
                <xdr:rowOff>581025</xdr:rowOff>
              </from>
              <to>
                <xdr:col>2</xdr:col>
                <xdr:colOff>123825</xdr:colOff>
                <xdr:row>105</xdr:row>
                <xdr:rowOff>581025</xdr:rowOff>
              </to>
            </anchor>
          </objectPr>
        </oleObject>
      </mc:Choice>
      <mc:Fallback>
        <oleObject progId="Equation.3" shapeId="1028" r:id="rId9"/>
      </mc:Fallback>
    </mc:AlternateContent>
    <mc:AlternateContent xmlns:mc="http://schemas.openxmlformats.org/markup-compatibility/2006">
      <mc:Choice Requires="x14">
        <oleObject progId="Equation.3" shapeId="1029" r:id="rId10">
          <objectPr defaultSize="0" autoPict="0" r:id="rId7">
            <anchor moveWithCells="1" sizeWithCells="1">
              <from>
                <xdr:col>2</xdr:col>
                <xdr:colOff>19050</xdr:colOff>
                <xdr:row>105</xdr:row>
                <xdr:rowOff>581025</xdr:rowOff>
              </from>
              <to>
                <xdr:col>2</xdr:col>
                <xdr:colOff>123825</xdr:colOff>
                <xdr:row>105</xdr:row>
                <xdr:rowOff>581025</xdr:rowOff>
              </to>
            </anchor>
          </objectPr>
        </oleObject>
      </mc:Choice>
      <mc:Fallback>
        <oleObject progId="Equation.3" shapeId="1029" r:id="rId10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7">
            <anchor moveWithCells="1" sizeWithCells="1">
              <from>
                <xdr:col>2</xdr:col>
                <xdr:colOff>19050</xdr:colOff>
                <xdr:row>105</xdr:row>
                <xdr:rowOff>581025</xdr:rowOff>
              </from>
              <to>
                <xdr:col>2</xdr:col>
                <xdr:colOff>123825</xdr:colOff>
                <xdr:row>105</xdr:row>
                <xdr:rowOff>581025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5">
            <anchor moveWithCells="1" sizeWithCells="1">
              <from>
                <xdr:col>2</xdr:col>
                <xdr:colOff>19050</xdr:colOff>
                <xdr:row>131</xdr:row>
                <xdr:rowOff>0</xdr:rowOff>
              </from>
              <to>
                <xdr:col>2</xdr:col>
                <xdr:colOff>123825</xdr:colOff>
                <xdr:row>131</xdr:row>
                <xdr:rowOff>0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0</xdr:rowOff>
              </from>
              <to>
                <xdr:col>2</xdr:col>
                <xdr:colOff>123825</xdr:colOff>
                <xdr:row>131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0</xdr:rowOff>
              </from>
              <to>
                <xdr:col>2</xdr:col>
                <xdr:colOff>123825</xdr:colOff>
                <xdr:row>131</xdr:row>
                <xdr:rowOff>0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2</xdr:col>
                <xdr:colOff>19050</xdr:colOff>
                <xdr:row>145</xdr:row>
                <xdr:rowOff>0</xdr:rowOff>
              </from>
              <to>
                <xdr:col>2</xdr:col>
                <xdr:colOff>123825</xdr:colOff>
                <xdr:row>145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7">
            <anchor moveWithCells="1" sizeWithCells="1">
              <from>
                <xdr:col>2</xdr:col>
                <xdr:colOff>19050</xdr:colOff>
                <xdr:row>145</xdr:row>
                <xdr:rowOff>0</xdr:rowOff>
              </from>
              <to>
                <xdr:col>2</xdr:col>
                <xdr:colOff>123825</xdr:colOff>
                <xdr:row>145</xdr:row>
                <xdr:rowOff>0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7">
            <anchor moveWithCells="1" sizeWithCells="1">
              <from>
                <xdr:col>2</xdr:col>
                <xdr:colOff>19050</xdr:colOff>
                <xdr:row>145</xdr:row>
                <xdr:rowOff>0</xdr:rowOff>
              </from>
              <to>
                <xdr:col>2</xdr:col>
                <xdr:colOff>123825</xdr:colOff>
                <xdr:row>145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5">
            <anchor moveWithCells="1" sizeWithCells="1">
              <from>
                <xdr:col>2</xdr:col>
                <xdr:colOff>19050</xdr:colOff>
                <xdr:row>192</xdr:row>
                <xdr:rowOff>152400</xdr:rowOff>
              </from>
              <to>
                <xdr:col>2</xdr:col>
                <xdr:colOff>123825</xdr:colOff>
                <xdr:row>192</xdr:row>
                <xdr:rowOff>152400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7">
            <anchor moveWithCells="1" sizeWithCells="1">
              <from>
                <xdr:col>2</xdr:col>
                <xdr:colOff>19050</xdr:colOff>
                <xdr:row>192</xdr:row>
                <xdr:rowOff>152400</xdr:rowOff>
              </from>
              <to>
                <xdr:col>2</xdr:col>
                <xdr:colOff>123825</xdr:colOff>
                <xdr:row>192</xdr:row>
                <xdr:rowOff>152400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7">
            <anchor moveWithCells="1" sizeWithCells="1">
              <from>
                <xdr:col>2</xdr:col>
                <xdr:colOff>19050</xdr:colOff>
                <xdr:row>192</xdr:row>
                <xdr:rowOff>152400</xdr:rowOff>
              </from>
              <to>
                <xdr:col>2</xdr:col>
                <xdr:colOff>123825</xdr:colOff>
                <xdr:row>192</xdr:row>
                <xdr:rowOff>152400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2</xdr:col>
                <xdr:colOff>19050</xdr:colOff>
                <xdr:row>213</xdr:row>
                <xdr:rowOff>19050</xdr:rowOff>
              </from>
              <to>
                <xdr:col>2</xdr:col>
                <xdr:colOff>123825</xdr:colOff>
                <xdr:row>213</xdr:row>
                <xdr:rowOff>19050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7">
            <anchor moveWithCells="1" sizeWithCells="1">
              <from>
                <xdr:col>2</xdr:col>
                <xdr:colOff>19050</xdr:colOff>
                <xdr:row>213</xdr:row>
                <xdr:rowOff>19050</xdr:rowOff>
              </from>
              <to>
                <xdr:col>2</xdr:col>
                <xdr:colOff>123825</xdr:colOff>
                <xdr:row>213</xdr:row>
                <xdr:rowOff>19050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7">
            <anchor moveWithCells="1" sizeWithCells="1">
              <from>
                <xdr:col>2</xdr:col>
                <xdr:colOff>19050</xdr:colOff>
                <xdr:row>213</xdr:row>
                <xdr:rowOff>19050</xdr:rowOff>
              </from>
              <to>
                <xdr:col>2</xdr:col>
                <xdr:colOff>123825</xdr:colOff>
                <xdr:row>213</xdr:row>
                <xdr:rowOff>19050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5">
            <anchor moveWithCells="1" sizeWithCells="1">
              <from>
                <xdr:col>2</xdr:col>
                <xdr:colOff>19050</xdr:colOff>
                <xdr:row>228</xdr:row>
                <xdr:rowOff>114300</xdr:rowOff>
              </from>
              <to>
                <xdr:col>2</xdr:col>
                <xdr:colOff>123825</xdr:colOff>
                <xdr:row>228</xdr:row>
                <xdr:rowOff>114300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7">
            <anchor moveWithCells="1" sizeWithCells="1">
              <from>
                <xdr:col>2</xdr:col>
                <xdr:colOff>19050</xdr:colOff>
                <xdr:row>228</xdr:row>
                <xdr:rowOff>114300</xdr:rowOff>
              </from>
              <to>
                <xdr:col>2</xdr:col>
                <xdr:colOff>123825</xdr:colOff>
                <xdr:row>228</xdr:row>
                <xdr:rowOff>114300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7">
            <anchor moveWithCells="1" sizeWithCells="1">
              <from>
                <xdr:col>2</xdr:col>
                <xdr:colOff>19050</xdr:colOff>
                <xdr:row>228</xdr:row>
                <xdr:rowOff>114300</xdr:rowOff>
              </from>
              <to>
                <xdr:col>2</xdr:col>
                <xdr:colOff>123825</xdr:colOff>
                <xdr:row>228</xdr:row>
                <xdr:rowOff>114300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9" r:id="rId27">
          <objectPr defaultSize="0" autoPict="0" r:id="rId5">
            <anchor moveWithCells="1" sizeWithCells="1">
              <from>
                <xdr:col>2</xdr:col>
                <xdr:colOff>19050</xdr:colOff>
                <xdr:row>271</xdr:row>
                <xdr:rowOff>85725</xdr:rowOff>
              </from>
              <to>
                <xdr:col>2</xdr:col>
                <xdr:colOff>123825</xdr:colOff>
                <xdr:row>271</xdr:row>
                <xdr:rowOff>85725</xdr:rowOff>
              </to>
            </anchor>
          </objectPr>
        </oleObject>
      </mc:Choice>
      <mc:Fallback>
        <oleObject progId="Equation.3" shapeId="1049" r:id="rId27"/>
      </mc:Fallback>
    </mc:AlternateContent>
    <mc:AlternateContent xmlns:mc="http://schemas.openxmlformats.org/markup-compatibility/2006">
      <mc:Choice Requires="x14">
        <oleObject progId="Equation.3" shapeId="1050" r:id="rId28">
          <objectPr defaultSize="0" autoPict="0" r:id="rId7">
            <anchor moveWithCells="1" sizeWithCells="1">
              <from>
                <xdr:col>2</xdr:col>
                <xdr:colOff>19050</xdr:colOff>
                <xdr:row>271</xdr:row>
                <xdr:rowOff>85725</xdr:rowOff>
              </from>
              <to>
                <xdr:col>2</xdr:col>
                <xdr:colOff>123825</xdr:colOff>
                <xdr:row>271</xdr:row>
                <xdr:rowOff>85725</xdr:rowOff>
              </to>
            </anchor>
          </objectPr>
        </oleObject>
      </mc:Choice>
      <mc:Fallback>
        <oleObject progId="Equation.3" shapeId="1050" r:id="rId28"/>
      </mc:Fallback>
    </mc:AlternateContent>
    <mc:AlternateContent xmlns:mc="http://schemas.openxmlformats.org/markup-compatibility/2006">
      <mc:Choice Requires="x14">
        <oleObject progId="Equation.3" shapeId="1051" r:id="rId29">
          <objectPr defaultSize="0" autoPict="0" r:id="rId7">
            <anchor moveWithCells="1" sizeWithCells="1">
              <from>
                <xdr:col>2</xdr:col>
                <xdr:colOff>19050</xdr:colOff>
                <xdr:row>271</xdr:row>
                <xdr:rowOff>85725</xdr:rowOff>
              </from>
              <to>
                <xdr:col>2</xdr:col>
                <xdr:colOff>123825</xdr:colOff>
                <xdr:row>271</xdr:row>
                <xdr:rowOff>85725</xdr:rowOff>
              </to>
            </anchor>
          </objectPr>
        </oleObject>
      </mc:Choice>
      <mc:Fallback>
        <oleObject progId="Equation.3" shapeId="1051" r:id="rId29"/>
      </mc:Fallback>
    </mc:AlternateContent>
    <mc:AlternateContent xmlns:mc="http://schemas.openxmlformats.org/markup-compatibility/2006">
      <mc:Choice Requires="x14">
        <oleObject progId="Equation.3" shapeId="1052" r:id="rId30">
          <objectPr defaultSize="0" autoPict="0" r:id="rId5">
            <anchor moveWithCells="1" sizeWithCells="1">
              <from>
                <xdr:col>2</xdr:col>
                <xdr:colOff>19050</xdr:colOff>
                <xdr:row>290</xdr:row>
                <xdr:rowOff>152400</xdr:rowOff>
              </from>
              <to>
                <xdr:col>2</xdr:col>
                <xdr:colOff>123825</xdr:colOff>
                <xdr:row>290</xdr:row>
                <xdr:rowOff>152400</xdr:rowOff>
              </to>
            </anchor>
          </objectPr>
        </oleObject>
      </mc:Choice>
      <mc:Fallback>
        <oleObject progId="Equation.3" shapeId="1052" r:id="rId30"/>
      </mc:Fallback>
    </mc:AlternateContent>
    <mc:AlternateContent xmlns:mc="http://schemas.openxmlformats.org/markup-compatibility/2006">
      <mc:Choice Requires="x14">
        <oleObject progId="Equation.3" shapeId="1053" r:id="rId31">
          <objectPr defaultSize="0" autoPict="0" r:id="rId7">
            <anchor moveWithCells="1" sizeWithCells="1">
              <from>
                <xdr:col>2</xdr:col>
                <xdr:colOff>19050</xdr:colOff>
                <xdr:row>290</xdr:row>
                <xdr:rowOff>152400</xdr:rowOff>
              </from>
              <to>
                <xdr:col>2</xdr:col>
                <xdr:colOff>123825</xdr:colOff>
                <xdr:row>290</xdr:row>
                <xdr:rowOff>152400</xdr:rowOff>
              </to>
            </anchor>
          </objectPr>
        </oleObject>
      </mc:Choice>
      <mc:Fallback>
        <oleObject progId="Equation.3" shapeId="1053" r:id="rId31"/>
      </mc:Fallback>
    </mc:AlternateContent>
    <mc:AlternateContent xmlns:mc="http://schemas.openxmlformats.org/markup-compatibility/2006">
      <mc:Choice Requires="x14">
        <oleObject progId="Equation.3" shapeId="1054" r:id="rId32">
          <objectPr defaultSize="0" autoPict="0" r:id="rId7">
            <anchor moveWithCells="1" sizeWithCells="1">
              <from>
                <xdr:col>2</xdr:col>
                <xdr:colOff>19050</xdr:colOff>
                <xdr:row>290</xdr:row>
                <xdr:rowOff>152400</xdr:rowOff>
              </from>
              <to>
                <xdr:col>2</xdr:col>
                <xdr:colOff>123825</xdr:colOff>
                <xdr:row>290</xdr:row>
                <xdr:rowOff>152400</xdr:rowOff>
              </to>
            </anchor>
          </objectPr>
        </oleObject>
      </mc:Choice>
      <mc:Fallback>
        <oleObject progId="Equation.3" shapeId="1054" r:id="rId32"/>
      </mc:Fallback>
    </mc:AlternateContent>
    <mc:AlternateContent xmlns:mc="http://schemas.openxmlformats.org/markup-compatibility/2006">
      <mc:Choice Requires="x14">
        <oleObject progId="Equation.3" shapeId="1055" r:id="rId33">
          <objectPr defaultSize="0" autoPict="0" r:id="rId7">
            <anchor moveWithCells="1" sizeWithCells="1">
              <from>
                <xdr:col>2</xdr:col>
                <xdr:colOff>19050</xdr:colOff>
                <xdr:row>353</xdr:row>
                <xdr:rowOff>0</xdr:rowOff>
              </from>
              <to>
                <xdr:col>2</xdr:col>
                <xdr:colOff>123825</xdr:colOff>
                <xdr:row>353</xdr:row>
                <xdr:rowOff>0</xdr:rowOff>
              </to>
            </anchor>
          </objectPr>
        </oleObject>
      </mc:Choice>
      <mc:Fallback>
        <oleObject progId="Equation.3" shapeId="1055" r:id="rId33"/>
      </mc:Fallback>
    </mc:AlternateContent>
    <mc:AlternateContent xmlns:mc="http://schemas.openxmlformats.org/markup-compatibility/2006">
      <mc:Choice Requires="x14">
        <oleObject progId="Equation.3" shapeId="1056" r:id="rId34">
          <objectPr defaultSize="0" autoPict="0" r:id="rId7">
            <anchor moveWithCells="1" sizeWithCells="1">
              <from>
                <xdr:col>2</xdr:col>
                <xdr:colOff>19050</xdr:colOff>
                <xdr:row>353</xdr:row>
                <xdr:rowOff>0</xdr:rowOff>
              </from>
              <to>
                <xdr:col>2</xdr:col>
                <xdr:colOff>123825</xdr:colOff>
                <xdr:row>353</xdr:row>
                <xdr:rowOff>0</xdr:rowOff>
              </to>
            </anchor>
          </objectPr>
        </oleObject>
      </mc:Choice>
      <mc:Fallback>
        <oleObject progId="Equation.3" shapeId="1056" r:id="rId34"/>
      </mc:Fallback>
    </mc:AlternateContent>
    <mc:AlternateContent xmlns:mc="http://schemas.openxmlformats.org/markup-compatibility/2006">
      <mc:Choice Requires="x14">
        <oleObject progId="Equation.3" shapeId="1057" r:id="rId35">
          <objectPr defaultSize="0" autoPict="0" r:id="rId5">
            <anchor moveWithCells="1" sizeWithCells="1">
              <from>
                <xdr:col>2</xdr:col>
                <xdr:colOff>19050</xdr:colOff>
                <xdr:row>83</xdr:row>
                <xdr:rowOff>685800</xdr:rowOff>
              </from>
              <to>
                <xdr:col>2</xdr:col>
                <xdr:colOff>123825</xdr:colOff>
                <xdr:row>83</xdr:row>
                <xdr:rowOff>685800</xdr:rowOff>
              </to>
            </anchor>
          </objectPr>
        </oleObject>
      </mc:Choice>
      <mc:Fallback>
        <oleObject progId="Equation.3" shapeId="1057" r:id="rId35"/>
      </mc:Fallback>
    </mc:AlternateContent>
    <mc:AlternateContent xmlns:mc="http://schemas.openxmlformats.org/markup-compatibility/2006">
      <mc:Choice Requires="x14">
        <oleObject progId="Equation.3" shapeId="1058" r:id="rId36">
          <objectPr defaultSize="0" autoPict="0" r:id="rId7">
            <anchor moveWithCells="1" sizeWithCells="1">
              <from>
                <xdr:col>2</xdr:col>
                <xdr:colOff>19050</xdr:colOff>
                <xdr:row>83</xdr:row>
                <xdr:rowOff>685800</xdr:rowOff>
              </from>
              <to>
                <xdr:col>2</xdr:col>
                <xdr:colOff>123825</xdr:colOff>
                <xdr:row>83</xdr:row>
                <xdr:rowOff>685800</xdr:rowOff>
              </to>
            </anchor>
          </objectPr>
        </oleObject>
      </mc:Choice>
      <mc:Fallback>
        <oleObject progId="Equation.3" shapeId="1058" r:id="rId36"/>
      </mc:Fallback>
    </mc:AlternateContent>
    <mc:AlternateContent xmlns:mc="http://schemas.openxmlformats.org/markup-compatibility/2006">
      <mc:Choice Requires="x14">
        <oleObject progId="Equation.3" shapeId="1059" r:id="rId37">
          <objectPr defaultSize="0" autoPict="0" r:id="rId7">
            <anchor moveWithCells="1" sizeWithCells="1">
              <from>
                <xdr:col>2</xdr:col>
                <xdr:colOff>19050</xdr:colOff>
                <xdr:row>83</xdr:row>
                <xdr:rowOff>685800</xdr:rowOff>
              </from>
              <to>
                <xdr:col>2</xdr:col>
                <xdr:colOff>123825</xdr:colOff>
                <xdr:row>83</xdr:row>
                <xdr:rowOff>685800</xdr:rowOff>
              </to>
            </anchor>
          </objectPr>
        </oleObject>
      </mc:Choice>
      <mc:Fallback>
        <oleObject progId="Equation.3" shapeId="1059" r:id="rId37"/>
      </mc:Fallback>
    </mc:AlternateContent>
    <mc:AlternateContent xmlns:mc="http://schemas.openxmlformats.org/markup-compatibility/2006">
      <mc:Choice Requires="x14">
        <oleObject progId="Equation.3" shapeId="1060" r:id="rId38">
          <objectPr defaultSize="0" autoPict="0" r:id="rId5">
            <anchor moveWithCells="1" sizeWithCells="1">
              <from>
                <xdr:col>2</xdr:col>
                <xdr:colOff>19050</xdr:colOff>
                <xdr:row>105</xdr:row>
                <xdr:rowOff>581025</xdr:rowOff>
              </from>
              <to>
                <xdr:col>2</xdr:col>
                <xdr:colOff>123825</xdr:colOff>
                <xdr:row>105</xdr:row>
                <xdr:rowOff>581025</xdr:rowOff>
              </to>
            </anchor>
          </objectPr>
        </oleObject>
      </mc:Choice>
      <mc:Fallback>
        <oleObject progId="Equation.3" shapeId="1060" r:id="rId38"/>
      </mc:Fallback>
    </mc:AlternateContent>
    <mc:AlternateContent xmlns:mc="http://schemas.openxmlformats.org/markup-compatibility/2006">
      <mc:Choice Requires="x14">
        <oleObject progId="Equation.3" shapeId="1061" r:id="rId39">
          <objectPr defaultSize="0" autoPict="0" r:id="rId7">
            <anchor moveWithCells="1" sizeWithCells="1">
              <from>
                <xdr:col>2</xdr:col>
                <xdr:colOff>19050</xdr:colOff>
                <xdr:row>105</xdr:row>
                <xdr:rowOff>581025</xdr:rowOff>
              </from>
              <to>
                <xdr:col>2</xdr:col>
                <xdr:colOff>123825</xdr:colOff>
                <xdr:row>105</xdr:row>
                <xdr:rowOff>581025</xdr:rowOff>
              </to>
            </anchor>
          </objectPr>
        </oleObject>
      </mc:Choice>
      <mc:Fallback>
        <oleObject progId="Equation.3" shapeId="1061" r:id="rId39"/>
      </mc:Fallback>
    </mc:AlternateContent>
    <mc:AlternateContent xmlns:mc="http://schemas.openxmlformats.org/markup-compatibility/2006">
      <mc:Choice Requires="x14">
        <oleObject progId="Equation.3" shapeId="1062" r:id="rId40">
          <objectPr defaultSize="0" autoPict="0" r:id="rId7">
            <anchor moveWithCells="1" sizeWithCells="1">
              <from>
                <xdr:col>2</xdr:col>
                <xdr:colOff>19050</xdr:colOff>
                <xdr:row>105</xdr:row>
                <xdr:rowOff>581025</xdr:rowOff>
              </from>
              <to>
                <xdr:col>2</xdr:col>
                <xdr:colOff>123825</xdr:colOff>
                <xdr:row>105</xdr:row>
                <xdr:rowOff>581025</xdr:rowOff>
              </to>
            </anchor>
          </objectPr>
        </oleObject>
      </mc:Choice>
      <mc:Fallback>
        <oleObject progId="Equation.3" shapeId="1062" r:id="rId40"/>
      </mc:Fallback>
    </mc:AlternateContent>
    <mc:AlternateContent xmlns:mc="http://schemas.openxmlformats.org/markup-compatibility/2006">
      <mc:Choice Requires="x14">
        <oleObject progId="Equation.3" shapeId="1063" r:id="rId41">
          <objectPr defaultSize="0" autoPict="0" r:id="rId5">
            <anchor moveWithCells="1" sizeWithCells="1">
              <from>
                <xdr:col>2</xdr:col>
                <xdr:colOff>19050</xdr:colOff>
                <xdr:row>131</xdr:row>
                <xdr:rowOff>0</xdr:rowOff>
              </from>
              <to>
                <xdr:col>2</xdr:col>
                <xdr:colOff>123825</xdr:colOff>
                <xdr:row>131</xdr:row>
                <xdr:rowOff>0</xdr:rowOff>
              </to>
            </anchor>
          </objectPr>
        </oleObject>
      </mc:Choice>
      <mc:Fallback>
        <oleObject progId="Equation.3" shapeId="1063" r:id="rId41"/>
      </mc:Fallback>
    </mc:AlternateContent>
    <mc:AlternateContent xmlns:mc="http://schemas.openxmlformats.org/markup-compatibility/2006">
      <mc:Choice Requires="x14">
        <oleObject progId="Equation.3" shapeId="1064" r:id="rId42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0</xdr:rowOff>
              </from>
              <to>
                <xdr:col>2</xdr:col>
                <xdr:colOff>123825</xdr:colOff>
                <xdr:row>131</xdr:row>
                <xdr:rowOff>0</xdr:rowOff>
              </to>
            </anchor>
          </objectPr>
        </oleObject>
      </mc:Choice>
      <mc:Fallback>
        <oleObject progId="Equation.3" shapeId="1064" r:id="rId42"/>
      </mc:Fallback>
    </mc:AlternateContent>
    <mc:AlternateContent xmlns:mc="http://schemas.openxmlformats.org/markup-compatibility/2006">
      <mc:Choice Requires="x14">
        <oleObject progId="Equation.3" shapeId="1065" r:id="rId43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0</xdr:rowOff>
              </from>
              <to>
                <xdr:col>2</xdr:col>
                <xdr:colOff>123825</xdr:colOff>
                <xdr:row>131</xdr:row>
                <xdr:rowOff>0</xdr:rowOff>
              </to>
            </anchor>
          </objectPr>
        </oleObject>
      </mc:Choice>
      <mc:Fallback>
        <oleObject progId="Equation.3" shapeId="1065" r:id="rId43"/>
      </mc:Fallback>
    </mc:AlternateContent>
    <mc:AlternateContent xmlns:mc="http://schemas.openxmlformats.org/markup-compatibility/2006">
      <mc:Choice Requires="x14">
        <oleObject progId="Equation.3" shapeId="1066" r:id="rId44">
          <objectPr defaultSize="0" autoPict="0" r:id="rId5">
            <anchor moveWithCells="1" sizeWithCells="1">
              <from>
                <xdr:col>2</xdr:col>
                <xdr:colOff>19050</xdr:colOff>
                <xdr:row>145</xdr:row>
                <xdr:rowOff>0</xdr:rowOff>
              </from>
              <to>
                <xdr:col>2</xdr:col>
                <xdr:colOff>123825</xdr:colOff>
                <xdr:row>145</xdr:row>
                <xdr:rowOff>0</xdr:rowOff>
              </to>
            </anchor>
          </objectPr>
        </oleObject>
      </mc:Choice>
      <mc:Fallback>
        <oleObject progId="Equation.3" shapeId="1066" r:id="rId44"/>
      </mc:Fallback>
    </mc:AlternateContent>
    <mc:AlternateContent xmlns:mc="http://schemas.openxmlformats.org/markup-compatibility/2006">
      <mc:Choice Requires="x14">
        <oleObject progId="Equation.3" shapeId="1067" r:id="rId45">
          <objectPr defaultSize="0" autoPict="0" r:id="rId7">
            <anchor moveWithCells="1" sizeWithCells="1">
              <from>
                <xdr:col>2</xdr:col>
                <xdr:colOff>19050</xdr:colOff>
                <xdr:row>145</xdr:row>
                <xdr:rowOff>0</xdr:rowOff>
              </from>
              <to>
                <xdr:col>2</xdr:col>
                <xdr:colOff>123825</xdr:colOff>
                <xdr:row>145</xdr:row>
                <xdr:rowOff>0</xdr:rowOff>
              </to>
            </anchor>
          </objectPr>
        </oleObject>
      </mc:Choice>
      <mc:Fallback>
        <oleObject progId="Equation.3" shapeId="1067" r:id="rId45"/>
      </mc:Fallback>
    </mc:AlternateContent>
    <mc:AlternateContent xmlns:mc="http://schemas.openxmlformats.org/markup-compatibility/2006">
      <mc:Choice Requires="x14">
        <oleObject progId="Equation.3" shapeId="1068" r:id="rId46">
          <objectPr defaultSize="0" autoPict="0" r:id="rId7">
            <anchor moveWithCells="1" sizeWithCells="1">
              <from>
                <xdr:col>2</xdr:col>
                <xdr:colOff>19050</xdr:colOff>
                <xdr:row>145</xdr:row>
                <xdr:rowOff>0</xdr:rowOff>
              </from>
              <to>
                <xdr:col>2</xdr:col>
                <xdr:colOff>123825</xdr:colOff>
                <xdr:row>145</xdr:row>
                <xdr:rowOff>0</xdr:rowOff>
              </to>
            </anchor>
          </objectPr>
        </oleObject>
      </mc:Choice>
      <mc:Fallback>
        <oleObject progId="Equation.3" shapeId="1068" r:id="rId46"/>
      </mc:Fallback>
    </mc:AlternateContent>
    <mc:AlternateContent xmlns:mc="http://schemas.openxmlformats.org/markup-compatibility/2006">
      <mc:Choice Requires="x14">
        <oleObject progId="Equation.3" shapeId="1069" r:id="rId47">
          <objectPr defaultSize="0" autoPict="0" r:id="rId5">
            <anchor moveWithCells="1" sizeWithCells="1">
              <from>
                <xdr:col>2</xdr:col>
                <xdr:colOff>19050</xdr:colOff>
                <xdr:row>192</xdr:row>
                <xdr:rowOff>152400</xdr:rowOff>
              </from>
              <to>
                <xdr:col>2</xdr:col>
                <xdr:colOff>123825</xdr:colOff>
                <xdr:row>192</xdr:row>
                <xdr:rowOff>152400</xdr:rowOff>
              </to>
            </anchor>
          </objectPr>
        </oleObject>
      </mc:Choice>
      <mc:Fallback>
        <oleObject progId="Equation.3" shapeId="1069" r:id="rId47"/>
      </mc:Fallback>
    </mc:AlternateContent>
    <mc:AlternateContent xmlns:mc="http://schemas.openxmlformats.org/markup-compatibility/2006">
      <mc:Choice Requires="x14">
        <oleObject progId="Equation.3" shapeId="1070" r:id="rId48">
          <objectPr defaultSize="0" autoPict="0" r:id="rId7">
            <anchor moveWithCells="1" sizeWithCells="1">
              <from>
                <xdr:col>2</xdr:col>
                <xdr:colOff>19050</xdr:colOff>
                <xdr:row>192</xdr:row>
                <xdr:rowOff>152400</xdr:rowOff>
              </from>
              <to>
                <xdr:col>2</xdr:col>
                <xdr:colOff>123825</xdr:colOff>
                <xdr:row>192</xdr:row>
                <xdr:rowOff>152400</xdr:rowOff>
              </to>
            </anchor>
          </objectPr>
        </oleObject>
      </mc:Choice>
      <mc:Fallback>
        <oleObject progId="Equation.3" shapeId="1070" r:id="rId48"/>
      </mc:Fallback>
    </mc:AlternateContent>
    <mc:AlternateContent xmlns:mc="http://schemas.openxmlformats.org/markup-compatibility/2006">
      <mc:Choice Requires="x14">
        <oleObject progId="Equation.3" shapeId="1071" r:id="rId49">
          <objectPr defaultSize="0" autoPict="0" r:id="rId7">
            <anchor moveWithCells="1" sizeWithCells="1">
              <from>
                <xdr:col>2</xdr:col>
                <xdr:colOff>19050</xdr:colOff>
                <xdr:row>192</xdr:row>
                <xdr:rowOff>152400</xdr:rowOff>
              </from>
              <to>
                <xdr:col>2</xdr:col>
                <xdr:colOff>123825</xdr:colOff>
                <xdr:row>192</xdr:row>
                <xdr:rowOff>152400</xdr:rowOff>
              </to>
            </anchor>
          </objectPr>
        </oleObject>
      </mc:Choice>
      <mc:Fallback>
        <oleObject progId="Equation.3" shapeId="1071" r:id="rId49"/>
      </mc:Fallback>
    </mc:AlternateContent>
    <mc:AlternateContent xmlns:mc="http://schemas.openxmlformats.org/markup-compatibility/2006">
      <mc:Choice Requires="x14">
        <oleObject progId="Equation.3" shapeId="1072" r:id="rId50">
          <objectPr defaultSize="0" autoPict="0" r:id="rId5">
            <anchor moveWithCells="1" sizeWithCells="1">
              <from>
                <xdr:col>2</xdr:col>
                <xdr:colOff>19050</xdr:colOff>
                <xdr:row>213</xdr:row>
                <xdr:rowOff>19050</xdr:rowOff>
              </from>
              <to>
                <xdr:col>2</xdr:col>
                <xdr:colOff>123825</xdr:colOff>
                <xdr:row>213</xdr:row>
                <xdr:rowOff>19050</xdr:rowOff>
              </to>
            </anchor>
          </objectPr>
        </oleObject>
      </mc:Choice>
      <mc:Fallback>
        <oleObject progId="Equation.3" shapeId="1072" r:id="rId50"/>
      </mc:Fallback>
    </mc:AlternateContent>
    <mc:AlternateContent xmlns:mc="http://schemas.openxmlformats.org/markup-compatibility/2006">
      <mc:Choice Requires="x14">
        <oleObject progId="Equation.3" shapeId="1073" r:id="rId51">
          <objectPr defaultSize="0" autoPict="0" r:id="rId7">
            <anchor moveWithCells="1" sizeWithCells="1">
              <from>
                <xdr:col>2</xdr:col>
                <xdr:colOff>19050</xdr:colOff>
                <xdr:row>213</xdr:row>
                <xdr:rowOff>19050</xdr:rowOff>
              </from>
              <to>
                <xdr:col>2</xdr:col>
                <xdr:colOff>123825</xdr:colOff>
                <xdr:row>213</xdr:row>
                <xdr:rowOff>19050</xdr:rowOff>
              </to>
            </anchor>
          </objectPr>
        </oleObject>
      </mc:Choice>
      <mc:Fallback>
        <oleObject progId="Equation.3" shapeId="1073" r:id="rId51"/>
      </mc:Fallback>
    </mc:AlternateContent>
    <mc:AlternateContent xmlns:mc="http://schemas.openxmlformats.org/markup-compatibility/2006">
      <mc:Choice Requires="x14">
        <oleObject progId="Equation.3" shapeId="1074" r:id="rId52">
          <objectPr defaultSize="0" autoPict="0" r:id="rId7">
            <anchor moveWithCells="1" sizeWithCells="1">
              <from>
                <xdr:col>2</xdr:col>
                <xdr:colOff>19050</xdr:colOff>
                <xdr:row>213</xdr:row>
                <xdr:rowOff>19050</xdr:rowOff>
              </from>
              <to>
                <xdr:col>2</xdr:col>
                <xdr:colOff>123825</xdr:colOff>
                <xdr:row>213</xdr:row>
                <xdr:rowOff>19050</xdr:rowOff>
              </to>
            </anchor>
          </objectPr>
        </oleObject>
      </mc:Choice>
      <mc:Fallback>
        <oleObject progId="Equation.3" shapeId="1074" r:id="rId52"/>
      </mc:Fallback>
    </mc:AlternateContent>
    <mc:AlternateContent xmlns:mc="http://schemas.openxmlformats.org/markup-compatibility/2006">
      <mc:Choice Requires="x14">
        <oleObject progId="Equation.3" shapeId="1075" r:id="rId53">
          <objectPr defaultSize="0" autoPict="0" r:id="rId5">
            <anchor moveWithCells="1" sizeWithCells="1">
              <from>
                <xdr:col>2</xdr:col>
                <xdr:colOff>19050</xdr:colOff>
                <xdr:row>228</xdr:row>
                <xdr:rowOff>114300</xdr:rowOff>
              </from>
              <to>
                <xdr:col>2</xdr:col>
                <xdr:colOff>123825</xdr:colOff>
                <xdr:row>228</xdr:row>
                <xdr:rowOff>114300</xdr:rowOff>
              </to>
            </anchor>
          </objectPr>
        </oleObject>
      </mc:Choice>
      <mc:Fallback>
        <oleObject progId="Equation.3" shapeId="1075" r:id="rId53"/>
      </mc:Fallback>
    </mc:AlternateContent>
    <mc:AlternateContent xmlns:mc="http://schemas.openxmlformats.org/markup-compatibility/2006">
      <mc:Choice Requires="x14">
        <oleObject progId="Equation.3" shapeId="1076" r:id="rId54">
          <objectPr defaultSize="0" autoPict="0" r:id="rId7">
            <anchor moveWithCells="1" sizeWithCells="1">
              <from>
                <xdr:col>2</xdr:col>
                <xdr:colOff>19050</xdr:colOff>
                <xdr:row>228</xdr:row>
                <xdr:rowOff>114300</xdr:rowOff>
              </from>
              <to>
                <xdr:col>2</xdr:col>
                <xdr:colOff>123825</xdr:colOff>
                <xdr:row>228</xdr:row>
                <xdr:rowOff>114300</xdr:rowOff>
              </to>
            </anchor>
          </objectPr>
        </oleObject>
      </mc:Choice>
      <mc:Fallback>
        <oleObject progId="Equation.3" shapeId="1076" r:id="rId54"/>
      </mc:Fallback>
    </mc:AlternateContent>
    <mc:AlternateContent xmlns:mc="http://schemas.openxmlformats.org/markup-compatibility/2006">
      <mc:Choice Requires="x14">
        <oleObject progId="Equation.3" shapeId="1077" r:id="rId55">
          <objectPr defaultSize="0" autoPict="0" r:id="rId7">
            <anchor moveWithCells="1" sizeWithCells="1">
              <from>
                <xdr:col>2</xdr:col>
                <xdr:colOff>19050</xdr:colOff>
                <xdr:row>228</xdr:row>
                <xdr:rowOff>114300</xdr:rowOff>
              </from>
              <to>
                <xdr:col>2</xdr:col>
                <xdr:colOff>123825</xdr:colOff>
                <xdr:row>228</xdr:row>
                <xdr:rowOff>114300</xdr:rowOff>
              </to>
            </anchor>
          </objectPr>
        </oleObject>
      </mc:Choice>
      <mc:Fallback>
        <oleObject progId="Equation.3" shapeId="1077" r:id="rId55"/>
      </mc:Fallback>
    </mc:AlternateContent>
    <mc:AlternateContent xmlns:mc="http://schemas.openxmlformats.org/markup-compatibility/2006">
      <mc:Choice Requires="x14">
        <oleObject progId="Equation.3" shapeId="1081" r:id="rId56">
          <objectPr defaultSize="0" autoPict="0" r:id="rId5">
            <anchor moveWithCells="1" sizeWithCells="1">
              <from>
                <xdr:col>2</xdr:col>
                <xdr:colOff>19050</xdr:colOff>
                <xdr:row>271</xdr:row>
                <xdr:rowOff>85725</xdr:rowOff>
              </from>
              <to>
                <xdr:col>2</xdr:col>
                <xdr:colOff>123825</xdr:colOff>
                <xdr:row>271</xdr:row>
                <xdr:rowOff>85725</xdr:rowOff>
              </to>
            </anchor>
          </objectPr>
        </oleObject>
      </mc:Choice>
      <mc:Fallback>
        <oleObject progId="Equation.3" shapeId="1081" r:id="rId56"/>
      </mc:Fallback>
    </mc:AlternateContent>
    <mc:AlternateContent xmlns:mc="http://schemas.openxmlformats.org/markup-compatibility/2006">
      <mc:Choice Requires="x14">
        <oleObject progId="Equation.3" shapeId="1082" r:id="rId57">
          <objectPr defaultSize="0" autoPict="0" r:id="rId7">
            <anchor moveWithCells="1" sizeWithCells="1">
              <from>
                <xdr:col>2</xdr:col>
                <xdr:colOff>19050</xdr:colOff>
                <xdr:row>271</xdr:row>
                <xdr:rowOff>85725</xdr:rowOff>
              </from>
              <to>
                <xdr:col>2</xdr:col>
                <xdr:colOff>123825</xdr:colOff>
                <xdr:row>271</xdr:row>
                <xdr:rowOff>85725</xdr:rowOff>
              </to>
            </anchor>
          </objectPr>
        </oleObject>
      </mc:Choice>
      <mc:Fallback>
        <oleObject progId="Equation.3" shapeId="1082" r:id="rId57"/>
      </mc:Fallback>
    </mc:AlternateContent>
    <mc:AlternateContent xmlns:mc="http://schemas.openxmlformats.org/markup-compatibility/2006">
      <mc:Choice Requires="x14">
        <oleObject progId="Equation.3" shapeId="1083" r:id="rId58">
          <objectPr defaultSize="0" autoPict="0" r:id="rId7">
            <anchor moveWithCells="1" sizeWithCells="1">
              <from>
                <xdr:col>2</xdr:col>
                <xdr:colOff>19050</xdr:colOff>
                <xdr:row>271</xdr:row>
                <xdr:rowOff>85725</xdr:rowOff>
              </from>
              <to>
                <xdr:col>2</xdr:col>
                <xdr:colOff>123825</xdr:colOff>
                <xdr:row>271</xdr:row>
                <xdr:rowOff>85725</xdr:rowOff>
              </to>
            </anchor>
          </objectPr>
        </oleObject>
      </mc:Choice>
      <mc:Fallback>
        <oleObject progId="Equation.3" shapeId="1083" r:id="rId58"/>
      </mc:Fallback>
    </mc:AlternateContent>
    <mc:AlternateContent xmlns:mc="http://schemas.openxmlformats.org/markup-compatibility/2006">
      <mc:Choice Requires="x14">
        <oleObject progId="Equation.3" shapeId="1084" r:id="rId59">
          <objectPr defaultSize="0" autoPict="0" r:id="rId5">
            <anchor moveWithCells="1" sizeWithCells="1">
              <from>
                <xdr:col>2</xdr:col>
                <xdr:colOff>19050</xdr:colOff>
                <xdr:row>290</xdr:row>
                <xdr:rowOff>152400</xdr:rowOff>
              </from>
              <to>
                <xdr:col>2</xdr:col>
                <xdr:colOff>123825</xdr:colOff>
                <xdr:row>290</xdr:row>
                <xdr:rowOff>152400</xdr:rowOff>
              </to>
            </anchor>
          </objectPr>
        </oleObject>
      </mc:Choice>
      <mc:Fallback>
        <oleObject progId="Equation.3" shapeId="1084" r:id="rId59"/>
      </mc:Fallback>
    </mc:AlternateContent>
    <mc:AlternateContent xmlns:mc="http://schemas.openxmlformats.org/markup-compatibility/2006">
      <mc:Choice Requires="x14">
        <oleObject progId="Equation.3" shapeId="1085" r:id="rId60">
          <objectPr defaultSize="0" autoPict="0" r:id="rId7">
            <anchor moveWithCells="1" sizeWithCells="1">
              <from>
                <xdr:col>2</xdr:col>
                <xdr:colOff>19050</xdr:colOff>
                <xdr:row>290</xdr:row>
                <xdr:rowOff>152400</xdr:rowOff>
              </from>
              <to>
                <xdr:col>2</xdr:col>
                <xdr:colOff>123825</xdr:colOff>
                <xdr:row>290</xdr:row>
                <xdr:rowOff>152400</xdr:rowOff>
              </to>
            </anchor>
          </objectPr>
        </oleObject>
      </mc:Choice>
      <mc:Fallback>
        <oleObject progId="Equation.3" shapeId="1085" r:id="rId60"/>
      </mc:Fallback>
    </mc:AlternateContent>
    <mc:AlternateContent xmlns:mc="http://schemas.openxmlformats.org/markup-compatibility/2006">
      <mc:Choice Requires="x14">
        <oleObject progId="Equation.3" shapeId="1086" r:id="rId61">
          <objectPr defaultSize="0" autoPict="0" r:id="rId7">
            <anchor moveWithCells="1" sizeWithCells="1">
              <from>
                <xdr:col>2</xdr:col>
                <xdr:colOff>19050</xdr:colOff>
                <xdr:row>290</xdr:row>
                <xdr:rowOff>152400</xdr:rowOff>
              </from>
              <to>
                <xdr:col>2</xdr:col>
                <xdr:colOff>123825</xdr:colOff>
                <xdr:row>290</xdr:row>
                <xdr:rowOff>152400</xdr:rowOff>
              </to>
            </anchor>
          </objectPr>
        </oleObject>
      </mc:Choice>
      <mc:Fallback>
        <oleObject progId="Equation.3" shapeId="1086" r:id="rId61"/>
      </mc:Fallback>
    </mc:AlternateContent>
    <mc:AlternateContent xmlns:mc="http://schemas.openxmlformats.org/markup-compatibility/2006">
      <mc:Choice Requires="x14">
        <oleObject progId="Equation.3" shapeId="1087" r:id="rId62">
          <objectPr defaultSize="0" autoPict="0" r:id="rId7">
            <anchor moveWithCells="1" sizeWithCells="1">
              <from>
                <xdr:col>2</xdr:col>
                <xdr:colOff>19050</xdr:colOff>
                <xdr:row>353</xdr:row>
                <xdr:rowOff>0</xdr:rowOff>
              </from>
              <to>
                <xdr:col>2</xdr:col>
                <xdr:colOff>123825</xdr:colOff>
                <xdr:row>353</xdr:row>
                <xdr:rowOff>0</xdr:rowOff>
              </to>
            </anchor>
          </objectPr>
        </oleObject>
      </mc:Choice>
      <mc:Fallback>
        <oleObject progId="Equation.3" shapeId="1087" r:id="rId62"/>
      </mc:Fallback>
    </mc:AlternateContent>
    <mc:AlternateContent xmlns:mc="http://schemas.openxmlformats.org/markup-compatibility/2006">
      <mc:Choice Requires="x14">
        <oleObject progId="Equation.3" shapeId="1088" r:id="rId63">
          <objectPr defaultSize="0" autoPict="0" r:id="rId7">
            <anchor moveWithCells="1" sizeWithCells="1">
              <from>
                <xdr:col>2</xdr:col>
                <xdr:colOff>19050</xdr:colOff>
                <xdr:row>353</xdr:row>
                <xdr:rowOff>0</xdr:rowOff>
              </from>
              <to>
                <xdr:col>2</xdr:col>
                <xdr:colOff>123825</xdr:colOff>
                <xdr:row>353</xdr:row>
                <xdr:rowOff>0</xdr:rowOff>
              </to>
            </anchor>
          </objectPr>
        </oleObject>
      </mc:Choice>
      <mc:Fallback>
        <oleObject progId="Equation.3" shapeId="1088" r:id="rId63"/>
      </mc:Fallback>
    </mc:AlternateContent>
    <mc:AlternateContent xmlns:mc="http://schemas.openxmlformats.org/markup-compatibility/2006">
      <mc:Choice Requires="x14">
        <oleObject progId="Equation.3" shapeId="1092" r:id="rId64">
          <objectPr defaultSize="0" autoPict="0" r:id="rId5">
            <anchor moveWithCells="1" sizeWithCells="1">
              <from>
                <xdr:col>2</xdr:col>
                <xdr:colOff>0</xdr:colOff>
                <xdr:row>253</xdr:row>
                <xdr:rowOff>171450</xdr:rowOff>
              </from>
              <to>
                <xdr:col>2</xdr:col>
                <xdr:colOff>104775</xdr:colOff>
                <xdr:row>253</xdr:row>
                <xdr:rowOff>171450</xdr:rowOff>
              </to>
            </anchor>
          </objectPr>
        </oleObject>
      </mc:Choice>
      <mc:Fallback>
        <oleObject progId="Equation.3" shapeId="1092" r:id="rId64"/>
      </mc:Fallback>
    </mc:AlternateContent>
    <mc:AlternateContent xmlns:mc="http://schemas.openxmlformats.org/markup-compatibility/2006">
      <mc:Choice Requires="x14">
        <oleObject progId="Equation.3" shapeId="1093" r:id="rId65">
          <objectPr defaultSize="0" autoPict="0" r:id="rId7">
            <anchor moveWithCells="1" sizeWithCells="1">
              <from>
                <xdr:col>2</xdr:col>
                <xdr:colOff>0</xdr:colOff>
                <xdr:row>253</xdr:row>
                <xdr:rowOff>171450</xdr:rowOff>
              </from>
              <to>
                <xdr:col>2</xdr:col>
                <xdr:colOff>104775</xdr:colOff>
                <xdr:row>253</xdr:row>
                <xdr:rowOff>171450</xdr:rowOff>
              </to>
            </anchor>
          </objectPr>
        </oleObject>
      </mc:Choice>
      <mc:Fallback>
        <oleObject progId="Equation.3" shapeId="1093" r:id="rId65"/>
      </mc:Fallback>
    </mc:AlternateContent>
    <mc:AlternateContent xmlns:mc="http://schemas.openxmlformats.org/markup-compatibility/2006">
      <mc:Choice Requires="x14">
        <oleObject progId="Equation.3" shapeId="1094" r:id="rId66">
          <objectPr defaultSize="0" autoPict="0" r:id="rId7">
            <anchor moveWithCells="1" sizeWithCells="1">
              <from>
                <xdr:col>2</xdr:col>
                <xdr:colOff>0</xdr:colOff>
                <xdr:row>253</xdr:row>
                <xdr:rowOff>171450</xdr:rowOff>
              </from>
              <to>
                <xdr:col>2</xdr:col>
                <xdr:colOff>104775</xdr:colOff>
                <xdr:row>253</xdr:row>
                <xdr:rowOff>171450</xdr:rowOff>
              </to>
            </anchor>
          </objectPr>
        </oleObject>
      </mc:Choice>
      <mc:Fallback>
        <oleObject progId="Equation.3" shapeId="1094" r:id="rId66"/>
      </mc:Fallback>
    </mc:AlternateContent>
    <mc:AlternateContent xmlns:mc="http://schemas.openxmlformats.org/markup-compatibility/2006">
      <mc:Choice Requires="x14">
        <oleObject progId="Equation.3" shapeId="1097" r:id="rId67">
          <objectPr defaultSize="0" autoPict="0" r:id="rId5">
            <anchor moveWithCells="1" sizeWithCells="1">
              <from>
                <xdr:col>2</xdr:col>
                <xdr:colOff>19050</xdr:colOff>
                <xdr:row>131</xdr:row>
                <xdr:rowOff>581025</xdr:rowOff>
              </from>
              <to>
                <xdr:col>2</xdr:col>
                <xdr:colOff>123825</xdr:colOff>
                <xdr:row>131</xdr:row>
                <xdr:rowOff>581025</xdr:rowOff>
              </to>
            </anchor>
          </objectPr>
        </oleObject>
      </mc:Choice>
      <mc:Fallback>
        <oleObject progId="Equation.3" shapeId="1097" r:id="rId67"/>
      </mc:Fallback>
    </mc:AlternateContent>
    <mc:AlternateContent xmlns:mc="http://schemas.openxmlformats.org/markup-compatibility/2006">
      <mc:Choice Requires="x14">
        <oleObject progId="Equation.3" shapeId="1098" r:id="rId68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581025</xdr:rowOff>
              </from>
              <to>
                <xdr:col>2</xdr:col>
                <xdr:colOff>123825</xdr:colOff>
                <xdr:row>131</xdr:row>
                <xdr:rowOff>581025</xdr:rowOff>
              </to>
            </anchor>
          </objectPr>
        </oleObject>
      </mc:Choice>
      <mc:Fallback>
        <oleObject progId="Equation.3" shapeId="1098" r:id="rId68"/>
      </mc:Fallback>
    </mc:AlternateContent>
    <mc:AlternateContent xmlns:mc="http://schemas.openxmlformats.org/markup-compatibility/2006">
      <mc:Choice Requires="x14">
        <oleObject progId="Equation.3" shapeId="1099" r:id="rId69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581025</xdr:rowOff>
              </from>
              <to>
                <xdr:col>2</xdr:col>
                <xdr:colOff>123825</xdr:colOff>
                <xdr:row>131</xdr:row>
                <xdr:rowOff>581025</xdr:rowOff>
              </to>
            </anchor>
          </objectPr>
        </oleObject>
      </mc:Choice>
      <mc:Fallback>
        <oleObject progId="Equation.3" shapeId="1099" r:id="rId69"/>
      </mc:Fallback>
    </mc:AlternateContent>
    <mc:AlternateContent xmlns:mc="http://schemas.openxmlformats.org/markup-compatibility/2006">
      <mc:Choice Requires="x14">
        <oleObject progId="Equation.3" shapeId="1100" r:id="rId70">
          <objectPr defaultSize="0" autoPict="0" r:id="rId5">
            <anchor moveWithCells="1" sizeWithCells="1">
              <from>
                <xdr:col>2</xdr:col>
                <xdr:colOff>19050</xdr:colOff>
                <xdr:row>131</xdr:row>
                <xdr:rowOff>581025</xdr:rowOff>
              </from>
              <to>
                <xdr:col>2</xdr:col>
                <xdr:colOff>123825</xdr:colOff>
                <xdr:row>131</xdr:row>
                <xdr:rowOff>581025</xdr:rowOff>
              </to>
            </anchor>
          </objectPr>
        </oleObject>
      </mc:Choice>
      <mc:Fallback>
        <oleObject progId="Equation.3" shapeId="1100" r:id="rId70"/>
      </mc:Fallback>
    </mc:AlternateContent>
    <mc:AlternateContent xmlns:mc="http://schemas.openxmlformats.org/markup-compatibility/2006">
      <mc:Choice Requires="x14">
        <oleObject progId="Equation.3" shapeId="1101" r:id="rId71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581025</xdr:rowOff>
              </from>
              <to>
                <xdr:col>2</xdr:col>
                <xdr:colOff>123825</xdr:colOff>
                <xdr:row>131</xdr:row>
                <xdr:rowOff>581025</xdr:rowOff>
              </to>
            </anchor>
          </objectPr>
        </oleObject>
      </mc:Choice>
      <mc:Fallback>
        <oleObject progId="Equation.3" shapeId="1101" r:id="rId71"/>
      </mc:Fallback>
    </mc:AlternateContent>
    <mc:AlternateContent xmlns:mc="http://schemas.openxmlformats.org/markup-compatibility/2006">
      <mc:Choice Requires="x14">
        <oleObject progId="Equation.3" shapeId="1102" r:id="rId72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581025</xdr:rowOff>
              </from>
              <to>
                <xdr:col>2</xdr:col>
                <xdr:colOff>123825</xdr:colOff>
                <xdr:row>131</xdr:row>
                <xdr:rowOff>581025</xdr:rowOff>
              </to>
            </anchor>
          </objectPr>
        </oleObject>
      </mc:Choice>
      <mc:Fallback>
        <oleObject progId="Equation.3" shapeId="1102" r:id="rId72"/>
      </mc:Fallback>
    </mc:AlternateContent>
    <mc:AlternateContent xmlns:mc="http://schemas.openxmlformats.org/markup-compatibility/2006">
      <mc:Choice Requires="x14">
        <oleObject progId="Equation.3" shapeId="1115" r:id="rId73">
          <objectPr defaultSize="0" autoPict="0" r:id="rId5">
            <anchor moveWithCells="1" sizeWithCells="1">
              <from>
                <xdr:col>2</xdr:col>
                <xdr:colOff>19050</xdr:colOff>
                <xdr:row>171</xdr:row>
                <xdr:rowOff>581025</xdr:rowOff>
              </from>
              <to>
                <xdr:col>2</xdr:col>
                <xdr:colOff>123825</xdr:colOff>
                <xdr:row>171</xdr:row>
                <xdr:rowOff>581025</xdr:rowOff>
              </to>
            </anchor>
          </objectPr>
        </oleObject>
      </mc:Choice>
      <mc:Fallback>
        <oleObject progId="Equation.3" shapeId="1115" r:id="rId73"/>
      </mc:Fallback>
    </mc:AlternateContent>
    <mc:AlternateContent xmlns:mc="http://schemas.openxmlformats.org/markup-compatibility/2006">
      <mc:Choice Requires="x14">
        <oleObject progId="Equation.3" shapeId="1116" r:id="rId74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581025</xdr:rowOff>
              </from>
              <to>
                <xdr:col>2</xdr:col>
                <xdr:colOff>123825</xdr:colOff>
                <xdr:row>171</xdr:row>
                <xdr:rowOff>581025</xdr:rowOff>
              </to>
            </anchor>
          </objectPr>
        </oleObject>
      </mc:Choice>
      <mc:Fallback>
        <oleObject progId="Equation.3" shapeId="1116" r:id="rId74"/>
      </mc:Fallback>
    </mc:AlternateContent>
    <mc:AlternateContent xmlns:mc="http://schemas.openxmlformats.org/markup-compatibility/2006">
      <mc:Choice Requires="x14">
        <oleObject progId="Equation.3" shapeId="1117" r:id="rId75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581025</xdr:rowOff>
              </from>
              <to>
                <xdr:col>2</xdr:col>
                <xdr:colOff>123825</xdr:colOff>
                <xdr:row>171</xdr:row>
                <xdr:rowOff>581025</xdr:rowOff>
              </to>
            </anchor>
          </objectPr>
        </oleObject>
      </mc:Choice>
      <mc:Fallback>
        <oleObject progId="Equation.3" shapeId="1117" r:id="rId75"/>
      </mc:Fallback>
    </mc:AlternateContent>
    <mc:AlternateContent xmlns:mc="http://schemas.openxmlformats.org/markup-compatibility/2006">
      <mc:Choice Requires="x14">
        <oleObject progId="Equation.3" shapeId="1118" r:id="rId76">
          <objectPr defaultSize="0" autoPict="0" r:id="rId5">
            <anchor moveWithCells="1" sizeWithCells="1">
              <from>
                <xdr:col>2</xdr:col>
                <xdr:colOff>19050</xdr:colOff>
                <xdr:row>171</xdr:row>
                <xdr:rowOff>581025</xdr:rowOff>
              </from>
              <to>
                <xdr:col>2</xdr:col>
                <xdr:colOff>123825</xdr:colOff>
                <xdr:row>171</xdr:row>
                <xdr:rowOff>581025</xdr:rowOff>
              </to>
            </anchor>
          </objectPr>
        </oleObject>
      </mc:Choice>
      <mc:Fallback>
        <oleObject progId="Equation.3" shapeId="1118" r:id="rId76"/>
      </mc:Fallback>
    </mc:AlternateContent>
    <mc:AlternateContent xmlns:mc="http://schemas.openxmlformats.org/markup-compatibility/2006">
      <mc:Choice Requires="x14">
        <oleObject progId="Equation.3" shapeId="1119" r:id="rId77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581025</xdr:rowOff>
              </from>
              <to>
                <xdr:col>2</xdr:col>
                <xdr:colOff>123825</xdr:colOff>
                <xdr:row>171</xdr:row>
                <xdr:rowOff>581025</xdr:rowOff>
              </to>
            </anchor>
          </objectPr>
        </oleObject>
      </mc:Choice>
      <mc:Fallback>
        <oleObject progId="Equation.3" shapeId="1119" r:id="rId77"/>
      </mc:Fallback>
    </mc:AlternateContent>
    <mc:AlternateContent xmlns:mc="http://schemas.openxmlformats.org/markup-compatibility/2006">
      <mc:Choice Requires="x14">
        <oleObject progId="Equation.3" shapeId="1120" r:id="rId78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581025</xdr:rowOff>
              </from>
              <to>
                <xdr:col>2</xdr:col>
                <xdr:colOff>123825</xdr:colOff>
                <xdr:row>171</xdr:row>
                <xdr:rowOff>581025</xdr:rowOff>
              </to>
            </anchor>
          </objectPr>
        </oleObject>
      </mc:Choice>
      <mc:Fallback>
        <oleObject progId="Equation.3" shapeId="1120" r:id="rId7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2020-05-12T13:08:19Z</cp:lastPrinted>
  <dcterms:created xsi:type="dcterms:W3CDTF">2006-09-16T00:00:00Z</dcterms:created>
  <dcterms:modified xsi:type="dcterms:W3CDTF">2020-05-18T13:30:18Z</dcterms:modified>
</cp:coreProperties>
</file>