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20" yWindow="120" windowWidth="9720" windowHeight="7320"/>
  </bookViews>
  <sheets>
    <sheet name="Загальні заходи" sheetId="2" r:id="rId1"/>
  </sheets>
  <definedNames>
    <definedName name="_xlnm.Print_Titles" localSheetId="0">'Загальні заходи'!$8:$8</definedName>
    <definedName name="_xlnm.Print_Area" localSheetId="0">'Загальні заходи'!$A$1:$M$508</definedName>
  </definedNames>
  <calcPr calcId="162913" fullCalcOnLoad="1"/>
</workbook>
</file>

<file path=xl/calcChain.xml><?xml version="1.0" encoding="utf-8"?>
<calcChain xmlns="http://schemas.openxmlformats.org/spreadsheetml/2006/main">
  <c r="L493" i="2" l="1"/>
  <c r="D493" i="2"/>
  <c r="L308" i="2"/>
  <c r="K396" i="2"/>
  <c r="K345" i="2"/>
  <c r="G396" i="2"/>
  <c r="D396" i="2"/>
  <c r="K372" i="2"/>
  <c r="G372" i="2"/>
  <c r="D372" i="2"/>
  <c r="G345" i="2"/>
  <c r="D345" i="2"/>
  <c r="M107" i="2"/>
  <c r="M106" i="2"/>
  <c r="M98" i="2"/>
  <c r="M90" i="2"/>
  <c r="M92" i="2"/>
  <c r="M96" i="2"/>
  <c r="M100" i="2"/>
  <c r="M102" i="2"/>
  <c r="M104" i="2"/>
  <c r="D503" i="2"/>
  <c r="K493" i="2"/>
  <c r="G489" i="2"/>
  <c r="G490" i="2"/>
  <c r="G491" i="2"/>
  <c r="G488" i="2"/>
  <c r="H487" i="2"/>
  <c r="H486" i="2"/>
  <c r="G485" i="2"/>
  <c r="H480" i="2"/>
  <c r="H481" i="2"/>
  <c r="H482" i="2"/>
  <c r="H483" i="2"/>
  <c r="H484" i="2"/>
  <c r="H479" i="2"/>
  <c r="G477" i="2"/>
  <c r="G476" i="2"/>
  <c r="H469" i="2"/>
  <c r="H470" i="2"/>
  <c r="H468" i="2"/>
  <c r="G471" i="2"/>
  <c r="G472" i="2"/>
  <c r="G473" i="2"/>
  <c r="G474" i="2"/>
  <c r="G467" i="2"/>
  <c r="G465" i="2"/>
  <c r="H464" i="2"/>
  <c r="G463" i="2"/>
  <c r="G457" i="2"/>
  <c r="G458" i="2"/>
  <c r="G460" i="2"/>
  <c r="G455" i="2"/>
  <c r="H459" i="2"/>
  <c r="H456" i="2"/>
  <c r="H448" i="2"/>
  <c r="H449" i="2"/>
  <c r="H450" i="2"/>
  <c r="H451" i="2"/>
  <c r="H452" i="2"/>
  <c r="H453" i="2"/>
  <c r="H454" i="2"/>
  <c r="H447" i="2"/>
  <c r="G445" i="2"/>
  <c r="G443" i="2"/>
  <c r="G493" i="2"/>
  <c r="H441" i="2"/>
  <c r="H442" i="2"/>
  <c r="H493" i="2" s="1"/>
  <c r="H440" i="2"/>
  <c r="L64" i="2"/>
  <c r="L434" i="2"/>
  <c r="K434" i="2"/>
  <c r="H434" i="2"/>
  <c r="G434" i="2"/>
  <c r="D434" i="2"/>
  <c r="H336" i="2"/>
  <c r="G336" i="2"/>
  <c r="H331" i="2"/>
  <c r="G331" i="2"/>
  <c r="D331" i="2"/>
  <c r="H316" i="2"/>
  <c r="D316" i="2"/>
  <c r="H308" i="2"/>
  <c r="D308" i="2"/>
  <c r="L284" i="2"/>
  <c r="H284" i="2"/>
  <c r="D284" i="2"/>
  <c r="L86" i="2"/>
  <c r="H266" i="2"/>
  <c r="H243" i="2"/>
  <c r="H223" i="2"/>
  <c r="D223" i="2"/>
  <c r="H205" i="2"/>
  <c r="H186" i="2"/>
  <c r="H174" i="2"/>
  <c r="H153" i="2"/>
  <c r="D153" i="2"/>
  <c r="L132" i="2"/>
  <c r="H132" i="2"/>
  <c r="D132" i="2"/>
  <c r="M88" i="2"/>
  <c r="H108" i="2"/>
  <c r="D108" i="2"/>
  <c r="H86" i="2"/>
  <c r="H64" i="2"/>
  <c r="H28" i="2"/>
  <c r="L28" i="2"/>
  <c r="L267" i="2" s="1"/>
  <c r="H503" i="2"/>
  <c r="L503" i="2"/>
  <c r="H408" i="2"/>
  <c r="K408" i="2"/>
  <c r="L408" i="2"/>
  <c r="G408" i="2"/>
  <c r="L336" i="2"/>
  <c r="K336" i="2"/>
  <c r="L331" i="2"/>
  <c r="K331" i="2"/>
  <c r="K504" i="2" s="1"/>
  <c r="L316" i="2"/>
  <c r="L273" i="2"/>
  <c r="L266" i="2"/>
  <c r="L243" i="2"/>
  <c r="L223" i="2"/>
  <c r="L205" i="2"/>
  <c r="L186" i="2"/>
  <c r="L174" i="2"/>
  <c r="L153" i="2"/>
  <c r="L108" i="2"/>
  <c r="L46" i="2"/>
  <c r="M437" i="2"/>
  <c r="H46" i="2"/>
  <c r="D408" i="2"/>
  <c r="D336" i="2"/>
  <c r="H273" i="2"/>
  <c r="D273" i="2"/>
  <c r="D266" i="2"/>
  <c r="D243" i="2"/>
  <c r="D205" i="2"/>
  <c r="D186" i="2"/>
  <c r="D174" i="2"/>
  <c r="D86" i="2"/>
  <c r="D64" i="2"/>
  <c r="D46" i="2"/>
  <c r="D28" i="2"/>
  <c r="D267" i="2" s="1"/>
  <c r="H267" i="2"/>
  <c r="L504" i="2" l="1"/>
</calcChain>
</file>

<file path=xl/sharedStrings.xml><?xml version="1.0" encoding="utf-8"?>
<sst xmlns="http://schemas.openxmlformats.org/spreadsheetml/2006/main" count="1304" uniqueCount="599">
  <si>
    <t>Зміст заходів</t>
  </si>
  <si>
    <t>державний бюджет</t>
  </si>
  <si>
    <t>№</t>
  </si>
  <si>
    <t>Термін виконання</t>
  </si>
  <si>
    <t>Джерела фінансування,   в тис.грн.</t>
  </si>
  <si>
    <t>Виконавець</t>
  </si>
  <si>
    <t>з/п</t>
  </si>
  <si>
    <t>міський  бюджет</t>
  </si>
  <si>
    <t>власні кошти</t>
  </si>
  <si>
    <t>Ремонт внутрішньобудинкових мереж холодного водопостачання</t>
  </si>
  <si>
    <t>Ремонт внутрішньобудинкових мереж каналізації</t>
  </si>
  <si>
    <t>Ремонт покрівель</t>
  </si>
  <si>
    <t>Ремонт  та заміна опалювальних печей</t>
  </si>
  <si>
    <t>4 буд.</t>
  </si>
  <si>
    <t>-</t>
  </si>
  <si>
    <t>Ремонт оголовків димовентканалів</t>
  </si>
  <si>
    <t>Ремонт електрощитових</t>
  </si>
  <si>
    <t xml:space="preserve">Утеплення підвальних приміщень </t>
  </si>
  <si>
    <t xml:space="preserve">Ремонт сходових клітин </t>
  </si>
  <si>
    <t>3 буд</t>
  </si>
  <si>
    <t>Утеплення інженерних мереж</t>
  </si>
  <si>
    <t>Ремонт під'їздів, в т.ч. вхідних дверей та вікон</t>
  </si>
  <si>
    <t xml:space="preserve">Підготовка шанцевих інструментів (лопат, ломів, льодорубів, шестів для збирання снігу, розчистки тротуарів від льоду та збивання бурульок) </t>
  </si>
  <si>
    <t>Заготівля посипочного матеріалу</t>
  </si>
  <si>
    <t xml:space="preserve">з  підготовки господарства комунальної власності м. Чернівців </t>
  </si>
  <si>
    <t>КЖРЕП № 4</t>
  </si>
  <si>
    <t>Разом по КЖРЕП № 4:</t>
  </si>
  <si>
    <t>КЖРЕП № 5</t>
  </si>
  <si>
    <t>КЖРЕП № 6</t>
  </si>
  <si>
    <t>Разом по КЖРЕП № 6:</t>
  </si>
  <si>
    <t>КЖРЕП № 9</t>
  </si>
  <si>
    <t>Разом по КЖРЕП № 11:</t>
  </si>
  <si>
    <t>Разом по КЖРЕП № 9:</t>
  </si>
  <si>
    <t>КЖРЕП № 14</t>
  </si>
  <si>
    <t>Разом по КЖРЕП № 14:</t>
  </si>
  <si>
    <t>КЖРЕП № 17</t>
  </si>
  <si>
    <t>Разом по КЖРЕП № 17:</t>
  </si>
  <si>
    <t>ПП "Житлосервіс"</t>
  </si>
  <si>
    <t>Разом по ПП "Житлосервіс":</t>
  </si>
  <si>
    <t>ПП "Ремжитлосервіс"</t>
  </si>
  <si>
    <t>Разом по ПП "Ремжитлосервіс":</t>
  </si>
  <si>
    <t>ПП "Регіон-Центр"</t>
  </si>
  <si>
    <t>Разом по ПП "Регіон-Центр":</t>
  </si>
  <si>
    <t>ПП "Санітарія"</t>
  </si>
  <si>
    <t>Разом по ПП "Санітарія":</t>
  </si>
  <si>
    <t>ПП "Садгора-Сервіс"</t>
  </si>
  <si>
    <t>ТзОВ "ТД Укрвторресурс"</t>
  </si>
  <si>
    <t>Разом по ТзОВ "ТД Укрвторресурс":</t>
  </si>
  <si>
    <t>КП  "Чернівціміськліфт"</t>
  </si>
  <si>
    <t>МКП  "Чернівціспецкомунтранс"</t>
  </si>
  <si>
    <t>3 од.</t>
  </si>
  <si>
    <t>2 шт.</t>
  </si>
  <si>
    <t xml:space="preserve"> </t>
  </si>
  <si>
    <t xml:space="preserve">Заготовка посипочного матеріалу </t>
  </si>
  <si>
    <t>Придбання шин для автотранспорту</t>
  </si>
  <si>
    <t>20 шт.</t>
  </si>
  <si>
    <t>Чернівецьке міське комунальне підрядне шляхово-експлуатаційне підприємство</t>
  </si>
  <si>
    <t>Створення запасу протибуксівних матеріалів:</t>
  </si>
  <si>
    <t>3000 м3</t>
  </si>
  <si>
    <t xml:space="preserve">   солі</t>
  </si>
  <si>
    <t xml:space="preserve">   бензину</t>
  </si>
  <si>
    <t>5 тн.</t>
  </si>
  <si>
    <t xml:space="preserve">   дизельного палива</t>
  </si>
  <si>
    <t xml:space="preserve">   масел</t>
  </si>
  <si>
    <t>1,5 тн.</t>
  </si>
  <si>
    <t>Ремонт спецавтодорожної техніки, в т.ч.:</t>
  </si>
  <si>
    <t>снігоприбиральних  машин ПМ-130</t>
  </si>
  <si>
    <t>7 од.</t>
  </si>
  <si>
    <t>піскорозкидачів МДК, ПР, IVEKO</t>
  </si>
  <si>
    <t>екскаваторів</t>
  </si>
  <si>
    <t>1 од.</t>
  </si>
  <si>
    <t>навантажувачів "Амкадор"</t>
  </si>
  <si>
    <t>навантажувачів  Т-156</t>
  </si>
  <si>
    <t>снігонавантажувачів</t>
  </si>
  <si>
    <t>автогрейдерів</t>
  </si>
  <si>
    <t>4 од.</t>
  </si>
  <si>
    <t>тракторів з відвалом  Т-150</t>
  </si>
  <si>
    <t>2 од.</t>
  </si>
  <si>
    <t>тракторів МТЗ-80 /щітка, відвал/</t>
  </si>
  <si>
    <t xml:space="preserve">Ремонт побутових приміщень </t>
  </si>
  <si>
    <t>КП "Чернівецьке тролейбусне управління"</t>
  </si>
  <si>
    <t>Середній ремонт тролейбусів</t>
  </si>
  <si>
    <t>Поточний ремонт контактно-кабельної мережі</t>
  </si>
  <si>
    <t>МКП "Міськсвітло"</t>
  </si>
  <si>
    <t>Поточний ремонт пультів включення з/о И-710</t>
  </si>
  <si>
    <t>Ревізія готовності приладів контролю за витратами електроенергії (повірка)</t>
  </si>
  <si>
    <t>МКП "АДС-80"</t>
  </si>
  <si>
    <t>Управління культури міської ради</t>
  </si>
  <si>
    <t xml:space="preserve">Поточний ремонт та підготовка системи опалення, електрозабезпечення, водопостачання та каналізації </t>
  </si>
  <si>
    <t>Системи всіх лікувальних закладів</t>
  </si>
  <si>
    <t xml:space="preserve">Підготовка котелень та топочних до опалювального сезону. Сервісне обслуговування котлів, перевірка, частковий ремонт, заміна, наладка автоматики котлів та газових систем </t>
  </si>
  <si>
    <t>Проведення поточних та капітальних ремонтів приміщень лікувально-профілактичних закладів</t>
  </si>
  <si>
    <t>Перевірка та підго-</t>
  </si>
  <si>
    <t>8 шт</t>
  </si>
  <si>
    <t xml:space="preserve">товка резервних </t>
  </si>
  <si>
    <t>джерел електропо-стачання,створення необхідного запасу пального в:</t>
  </si>
  <si>
    <t>- пологових будинках №1,2</t>
  </si>
  <si>
    <t>-міській дитячій лікарні;</t>
  </si>
  <si>
    <t>Метрологічна повірка приладів обліку споживання енергоносіїв</t>
  </si>
  <si>
    <t>Управління по фізичній культурі та спорту міської ради</t>
  </si>
  <si>
    <t>Управління освіти міської ради</t>
  </si>
  <si>
    <t>Вирубка аварійних дерев по місту</t>
  </si>
  <si>
    <t>Забезпечення наявності дров (для опалення побутових приміщень  і прохідних) по вул.Комунальників, 6</t>
  </si>
  <si>
    <t>100 скл.м</t>
  </si>
  <si>
    <t>Підготовка до роботи газових котлів. Очистка димоходів, перевірка їх справності.</t>
  </si>
  <si>
    <t>30 шт.</t>
  </si>
  <si>
    <t>1000 л</t>
  </si>
  <si>
    <t>КП "Чернівціводоканал"</t>
  </si>
  <si>
    <t>25 шт.</t>
  </si>
  <si>
    <t>МКП "Чернівцітеплокомуненерго"</t>
  </si>
  <si>
    <t>Ремонт теплової ізоляції надземних трубопроводів та транзитних тепломереж</t>
  </si>
  <si>
    <t>Повірка лічильників та приладів КВПтаА</t>
  </si>
  <si>
    <t>Проведення діагностики, внутрішнього огляду та гідравлічних випробувань котлів спеціалізованою організацією</t>
  </si>
  <si>
    <t>КП "Міжнародний аеропорт "Чернівці"</t>
  </si>
  <si>
    <t>Всього:</t>
  </si>
  <si>
    <t>1 шт</t>
  </si>
  <si>
    <t xml:space="preserve">згідно з  кошторисом </t>
  </si>
  <si>
    <t>згідно з кошторисом</t>
  </si>
  <si>
    <t>Автомобілі</t>
  </si>
  <si>
    <t xml:space="preserve"> міських лікарнях № 1,2,3,4</t>
  </si>
  <si>
    <t>1 шт.</t>
  </si>
  <si>
    <t>Попередня               вартість,             тис.грн.</t>
  </si>
  <si>
    <t>Обсяги виконання                     на  рік</t>
  </si>
  <si>
    <t>3 шт.</t>
  </si>
  <si>
    <t>33 од.</t>
  </si>
  <si>
    <t>12 од.</t>
  </si>
  <si>
    <t>Ремонт теплових мереж після гідровипробування</t>
  </si>
  <si>
    <t>31 буд.</t>
  </si>
  <si>
    <t>27 буд.</t>
  </si>
  <si>
    <t>30 м.куб</t>
  </si>
  <si>
    <t>55 шт.</t>
  </si>
  <si>
    <t>48 буд</t>
  </si>
  <si>
    <t>59 шт.</t>
  </si>
  <si>
    <t>5 буд</t>
  </si>
  <si>
    <t>42 буд</t>
  </si>
  <si>
    <t>42 шт.</t>
  </si>
  <si>
    <t>6 буд.</t>
  </si>
  <si>
    <t>1 буд.</t>
  </si>
  <si>
    <t>7 буд.</t>
  </si>
  <si>
    <t>10 буд.</t>
  </si>
  <si>
    <t>10 шт.</t>
  </si>
  <si>
    <t>6 буд</t>
  </si>
  <si>
    <t>40 м.куб</t>
  </si>
  <si>
    <t>Заміна фізично зношених та монтаж світильників</t>
  </si>
  <si>
    <t>5 буд.</t>
  </si>
  <si>
    <t>6 шт.</t>
  </si>
  <si>
    <t>25 буд</t>
  </si>
  <si>
    <t>15 буд</t>
  </si>
  <si>
    <t>80 м.п</t>
  </si>
  <si>
    <t>2 буд.</t>
  </si>
  <si>
    <t>Ремонт  внутрішньобудинкових мереж централізованого опалення</t>
  </si>
  <si>
    <t>12 шт.</t>
  </si>
  <si>
    <t>3 буд.</t>
  </si>
  <si>
    <t>Ремонт внутрішньобудинкових мереж централізованого опалення</t>
  </si>
  <si>
    <t>12 буд.</t>
  </si>
  <si>
    <t>8 буд.</t>
  </si>
  <si>
    <t>10 м.куб</t>
  </si>
  <si>
    <t>25 м.куб</t>
  </si>
  <si>
    <r>
      <t>Разом по КЖРЕП № 5</t>
    </r>
    <r>
      <rPr>
        <b/>
        <sz val="11"/>
        <rFont val="Times New Roman"/>
        <family val="1"/>
        <charset val="204"/>
      </rPr>
      <t>:</t>
    </r>
  </si>
  <si>
    <t>45 м.куб</t>
  </si>
  <si>
    <t>5 шт.</t>
  </si>
  <si>
    <t>17 буд.</t>
  </si>
  <si>
    <t>72 шт.</t>
  </si>
  <si>
    <r>
      <t>Р</t>
    </r>
    <r>
      <rPr>
        <b/>
        <sz val="12"/>
        <rFont val="Times New Roman"/>
        <family val="1"/>
        <charset val="204"/>
      </rPr>
      <t>азом по КП "Чернівціміськліфт":</t>
    </r>
  </si>
  <si>
    <t>Разом по МКП "Чернівціспецкомунтранс":</t>
  </si>
  <si>
    <t xml:space="preserve">Разом по МКП "МіськШЕП": </t>
  </si>
  <si>
    <t xml:space="preserve">Разом по КП "Чернівецьке тролейбусне управління": </t>
  </si>
  <si>
    <t xml:space="preserve">Разом по МКП "Міськсвітло": </t>
  </si>
  <si>
    <t xml:space="preserve">Разом по МКП "АДС-080": </t>
  </si>
  <si>
    <t>Разом по управлінню культури:</t>
  </si>
  <si>
    <t>500 шт</t>
  </si>
  <si>
    <t>Разом по управлінню освіти:</t>
  </si>
  <si>
    <t>Забезпечення робітників матеріалами, спецодягом, спецвзуттям, засобами індивідуального захисту</t>
  </si>
  <si>
    <t>Придбання зимового дизельного пального для роботи автокрана та тракторів при низьких температурах.</t>
  </si>
  <si>
    <t>Підготовка автотранспорту та боксів.</t>
  </si>
  <si>
    <t>Разом по КП "Чернівціводоканал":</t>
  </si>
  <si>
    <t>Разом по МКП  "Чернівцітеплокомуненерго"</t>
  </si>
  <si>
    <t>14 буд.</t>
  </si>
  <si>
    <t>7 шт.</t>
  </si>
  <si>
    <t>154 м.п</t>
  </si>
  <si>
    <t>до 01.10.2017р.</t>
  </si>
  <si>
    <t>4буд.</t>
  </si>
  <si>
    <t>40 м.п</t>
  </si>
  <si>
    <t>1буд</t>
  </si>
  <si>
    <t>7 буд</t>
  </si>
  <si>
    <t>38 буд.</t>
  </si>
  <si>
    <t>6м.п.</t>
  </si>
  <si>
    <t>74 м.п</t>
  </si>
  <si>
    <t>15 шт.</t>
  </si>
  <si>
    <t>Заготовка пісоку для посипання території в зимовий період</t>
  </si>
  <si>
    <t>3 м.куб</t>
  </si>
  <si>
    <t>5 одиниць</t>
  </si>
  <si>
    <t>2 буд</t>
  </si>
  <si>
    <t>24 буд.</t>
  </si>
  <si>
    <t>135 шт.</t>
  </si>
  <si>
    <t>40 буд.</t>
  </si>
  <si>
    <t>Ремонт елеваторних вузлів</t>
  </si>
  <si>
    <t>60 шт.</t>
  </si>
  <si>
    <t>Ремонт електромереж</t>
  </si>
  <si>
    <t>9 буд.</t>
  </si>
  <si>
    <t>150 м.п</t>
  </si>
  <si>
    <t>27 м.п</t>
  </si>
  <si>
    <t>9 огол..</t>
  </si>
  <si>
    <t>Разом по ПП "Садгора-Сервіс":</t>
  </si>
  <si>
    <t>Техобслуговування димовентиляційних каналів</t>
  </si>
  <si>
    <t>Налагодження та пуск автоматики безпеки опалювальних котлів</t>
  </si>
  <si>
    <t>Поточний ремонт газового обладнання (ГРП, ШГРП, ДКРТ)</t>
  </si>
  <si>
    <t>25 буд.</t>
  </si>
  <si>
    <t>3 огол..</t>
  </si>
  <si>
    <t>Ремонт вхідних дверей та вікон</t>
  </si>
  <si>
    <t xml:space="preserve">Ремонт та заміна внутрішньобудинкових мереж централізованого опалення </t>
  </si>
  <si>
    <t>106 м.п</t>
  </si>
  <si>
    <t>Ремонт внутрішньобудинкових мереж централізованого опаленння</t>
  </si>
  <si>
    <t>2шт.</t>
  </si>
  <si>
    <t>96 закладів</t>
  </si>
  <si>
    <t>8 закладів</t>
  </si>
  <si>
    <t>6 закладів</t>
  </si>
  <si>
    <t>Перезарядка вогнегасників в закладах освіти</t>
  </si>
  <si>
    <t>Технічне обслуговування газових котлів в ДНЗ, ПНЗ і ДЮСШ</t>
  </si>
  <si>
    <t>50 шт.</t>
  </si>
  <si>
    <t>Повірка та ремонт газоаналізаторів</t>
  </si>
  <si>
    <t>1шт.</t>
  </si>
  <si>
    <t>150м.п.</t>
  </si>
  <si>
    <t>згідно актів</t>
  </si>
  <si>
    <t>Капремонт котла ПТВМ-30  №2 котельні Південна-1</t>
  </si>
  <si>
    <t>Утеплення дверей і вікнон на виробничій базі та опрних дільницях</t>
  </si>
  <si>
    <t>Проведення ревізії ходової частини наявного автотранспорту</t>
  </si>
  <si>
    <t>Разом по управлінню охорони здоров'я:</t>
  </si>
  <si>
    <t>Разом по управлінню  фізичної культури та спорту:</t>
  </si>
  <si>
    <t>Навчання відповідальних за пожежну безпеку та цивільний захист працівників ЗОШ, ДНЗ, ПНЗ, ДЮСШ управління освіти</t>
  </si>
  <si>
    <t>Забезпечення робітників зимовим спецодягом, згідно з нормами</t>
  </si>
  <si>
    <t>Забезпечення робітників підприємства необхідним інвентарем для очистки території від снігу (лопати, ломи тощо).</t>
  </si>
  <si>
    <t>Разом по КП "Трест зеленого господарства та протизсувних робіт":</t>
  </si>
  <si>
    <t>Виконання заходів</t>
  </si>
  <si>
    <t>Профінансовано,   в тис.грн.</t>
  </si>
  <si>
    <t>Фактично виконано (%)</t>
  </si>
  <si>
    <t>8 шт.</t>
  </si>
  <si>
    <t>Управління охорони здоровя міської ради</t>
  </si>
  <si>
    <t>Трест зеленого господарства та протизсувних робіт</t>
  </si>
  <si>
    <t>Разом по КП "Міжнародний аеропорт "Чернівці"</t>
  </si>
  <si>
    <t xml:space="preserve">  </t>
  </si>
  <si>
    <t>КЖРЕП,ПП</t>
  </si>
  <si>
    <t xml:space="preserve"> КЖРЕП № 9</t>
  </si>
  <si>
    <t>КЖРЕП № 11</t>
  </si>
  <si>
    <t xml:space="preserve"> КЖРЕП № 11</t>
  </si>
  <si>
    <t>ПП "Ремжитлосервіс</t>
  </si>
  <si>
    <t xml:space="preserve"> ПП "Садгора-Сервіс"</t>
  </si>
  <si>
    <t>ТОВ "ТД Укрвторресурс"</t>
  </si>
  <si>
    <t>МКП "Чернівціспец-комунтранс"</t>
  </si>
  <si>
    <t>АДС</t>
  </si>
  <si>
    <t>взгідно з приписом МНС</t>
  </si>
  <si>
    <t xml:space="preserve">КП "Чернівці - </t>
  </si>
  <si>
    <t>водоканал"</t>
  </si>
  <si>
    <t>підряд</t>
  </si>
  <si>
    <t>водоканал",</t>
  </si>
  <si>
    <t>КП "Чернівці-водоканал"</t>
  </si>
  <si>
    <t xml:space="preserve">постійно </t>
  </si>
  <si>
    <t>Трест ЗГ та ПЗР</t>
  </si>
  <si>
    <t>Управління освіти  міської ради</t>
  </si>
  <si>
    <t>Головний інженер МКП"Чернівцітеплокомуненерго"</t>
  </si>
  <si>
    <t>Гол. інженер, начальники СТР №1, 2, 3</t>
  </si>
  <si>
    <t>Начальник СТР№2   Піліховський В,В.</t>
  </si>
  <si>
    <t>Згідно з тендерними процедурами</t>
  </si>
  <si>
    <t>СТР №3 підприємства, ПалагнюкВ.І.</t>
  </si>
  <si>
    <t>Аеропорт</t>
  </si>
  <si>
    <t>0 од.</t>
  </si>
  <si>
    <t>КП ЧТУ</t>
  </si>
  <si>
    <t>Головні лікарі лікувально-профілактичних закладів міської комунальної власності</t>
  </si>
  <si>
    <t>Міська поліклініка № 1</t>
  </si>
  <si>
    <t>Міські лікарні        № 1,2,3,4, пологовий будинок № 2, міські поліклініки № 2,3</t>
  </si>
  <si>
    <t>КП "Чернівціводо-канал"</t>
  </si>
  <si>
    <t>до 01.10.2018р.</t>
  </si>
  <si>
    <t>211 м.п</t>
  </si>
  <si>
    <t>33 буд.</t>
  </si>
  <si>
    <t>151 м.п</t>
  </si>
  <si>
    <t>720 кв.м</t>
  </si>
  <si>
    <t>17 огол..</t>
  </si>
  <si>
    <t>11 шт.</t>
  </si>
  <si>
    <t>120 м.п</t>
  </si>
  <si>
    <t>37 м.п</t>
  </si>
  <si>
    <t>1373 кв.м</t>
  </si>
  <si>
    <t>10 шт</t>
  </si>
  <si>
    <t>34огол.</t>
  </si>
  <si>
    <t>15 м.п</t>
  </si>
  <si>
    <t>99 кв.м</t>
  </si>
  <si>
    <t>8 огол.</t>
  </si>
  <si>
    <t xml:space="preserve"> 1 буд.</t>
  </si>
  <si>
    <t>17 буд</t>
  </si>
  <si>
    <t>17 шт.</t>
  </si>
  <si>
    <t>92 шт.</t>
  </si>
  <si>
    <t>107 м.п</t>
  </si>
  <si>
    <t>503 кв.м</t>
  </si>
  <si>
    <t>23 огол..</t>
  </si>
  <si>
    <t>9 буд</t>
  </si>
  <si>
    <t>8  буд</t>
  </si>
  <si>
    <t>25м.куб</t>
  </si>
  <si>
    <t>до  01.10.2018р</t>
  </si>
  <si>
    <t>20 буд.</t>
  </si>
  <si>
    <t>16 буд.</t>
  </si>
  <si>
    <t>209 м.п</t>
  </si>
  <si>
    <t>85 м.п</t>
  </si>
  <si>
    <t>22 буд.</t>
  </si>
  <si>
    <t>916 кв.м</t>
  </si>
  <si>
    <t xml:space="preserve"> 3 буд.</t>
  </si>
  <si>
    <t>316 м.п.</t>
  </si>
  <si>
    <t>27 буд</t>
  </si>
  <si>
    <t>72 м.п.</t>
  </si>
  <si>
    <t>до     01.10.2018 р.</t>
  </si>
  <si>
    <t>до           01.10.2018 р.</t>
  </si>
  <si>
    <t>21 буд.</t>
  </si>
  <si>
    <t>520 м.п</t>
  </si>
  <si>
    <t>15 буд.</t>
  </si>
  <si>
    <t>890 кв.м</t>
  </si>
  <si>
    <t>110 м.п.</t>
  </si>
  <si>
    <t>Ремонт  внутрвішньобудинкових мереж централізованого опалення</t>
  </si>
  <si>
    <t>180 м.п</t>
  </si>
  <si>
    <t>4 огол..</t>
  </si>
  <si>
    <t>11 буд</t>
  </si>
  <si>
    <t>30 буд.</t>
  </si>
  <si>
    <t>27 шт.</t>
  </si>
  <si>
    <t>40 шт.</t>
  </si>
  <si>
    <t>104 м.п</t>
  </si>
  <si>
    <t>25 м.п</t>
  </si>
  <si>
    <t>290 кв.м</t>
  </si>
  <si>
    <t xml:space="preserve"> 10 буд.</t>
  </si>
  <si>
    <t>102 м.п</t>
  </si>
  <si>
    <t>14 буд</t>
  </si>
  <si>
    <t xml:space="preserve">4 буд </t>
  </si>
  <si>
    <t>46 шт.</t>
  </si>
  <si>
    <t>50 м.куб</t>
  </si>
  <si>
    <t xml:space="preserve"> 130 м.п</t>
  </si>
  <si>
    <t xml:space="preserve"> 4 буд.</t>
  </si>
  <si>
    <t>1400 кв.м</t>
  </si>
  <si>
    <t>30 м.п</t>
  </si>
  <si>
    <t>Утеплення інженерних мереж ЦО</t>
  </si>
  <si>
    <t>600 м.п</t>
  </si>
  <si>
    <t>300 кв.м</t>
  </si>
  <si>
    <t>6 огол.</t>
  </si>
  <si>
    <t>13буд</t>
  </si>
  <si>
    <t>15 м. куб.</t>
  </si>
  <si>
    <t>35 м.п</t>
  </si>
  <si>
    <t>2380 кв.м</t>
  </si>
  <si>
    <t>22 шт.</t>
  </si>
  <si>
    <t>187 м.п</t>
  </si>
  <si>
    <t>26 буд</t>
  </si>
  <si>
    <t>29 шт.</t>
  </si>
  <si>
    <t>18 м.п</t>
  </si>
  <si>
    <t>40 кв.м</t>
  </si>
  <si>
    <t>Ремонт внутрішньобудинкових мереж централізовано опалення</t>
  </si>
  <si>
    <t>20 м.п</t>
  </si>
  <si>
    <t>46 м.п</t>
  </si>
  <si>
    <t>28 м.куб</t>
  </si>
  <si>
    <t>до  10.10.2018р</t>
  </si>
  <si>
    <t xml:space="preserve"> 33 м.п</t>
  </si>
  <si>
    <t>45 м.п</t>
  </si>
  <si>
    <t>30 кв.м</t>
  </si>
  <si>
    <t>22 м.п.</t>
  </si>
  <si>
    <t>7 огол..</t>
  </si>
  <si>
    <t>11 буд.</t>
  </si>
  <si>
    <t xml:space="preserve"> 546 м.п</t>
  </si>
  <si>
    <t xml:space="preserve"> 84 м.п</t>
  </si>
  <si>
    <t>61 кв.м</t>
  </si>
  <si>
    <t>Підготовка будинків до прийому теплоносія (ремонт елеваторних вузлів)</t>
  </si>
  <si>
    <t>71 м.п</t>
  </si>
  <si>
    <t>34 буд</t>
  </si>
  <si>
    <t>53 шт.</t>
  </si>
  <si>
    <t>Разом по КЖРЕП, ПП та                                 ТзОВ "ТД Укрвторресурс":</t>
  </si>
  <si>
    <t>Ремонт та підготовка спецавтотранспорту</t>
  </si>
  <si>
    <t>Підготовка рухомого складу задіяного на сміттєзвалищі</t>
  </si>
  <si>
    <t>2 т.</t>
  </si>
  <si>
    <t>Підготовка необхідного інвентаря для чистки тереторії від снігу</t>
  </si>
  <si>
    <t>Обслуговування котлів опалення</t>
  </si>
  <si>
    <t>Підготовка вогнегасників та аптечок (повірка, поновлення)</t>
  </si>
  <si>
    <t>Забезпечення працівників зимовим одягом, взуттями</t>
  </si>
  <si>
    <t>11 шт. (ком.)</t>
  </si>
  <si>
    <t>Забезпечення підприємства дровами для опалювання</t>
  </si>
  <si>
    <t>60 куб. м.</t>
  </si>
  <si>
    <t>Підготовка до зими водогрійки</t>
  </si>
  <si>
    <t>до             01.11.2018 р.</t>
  </si>
  <si>
    <t xml:space="preserve">   піску (гранвідсіву)</t>
  </si>
  <si>
    <t>2500 тн.</t>
  </si>
  <si>
    <t xml:space="preserve">   суміш</t>
  </si>
  <si>
    <t>Придбання пально-мастильних матеріалів (недоторканий запас)</t>
  </si>
  <si>
    <t>до          25.11.2018 р.</t>
  </si>
  <si>
    <t>до             05.10.2018 р.</t>
  </si>
  <si>
    <t>34 од.</t>
  </si>
  <si>
    <t>VAN Part Ranger</t>
  </si>
  <si>
    <t>навантажувачів  ЕО2426</t>
  </si>
  <si>
    <t>Придбання спецтехніки для комунальних потреб міста</t>
  </si>
  <si>
    <t>до 05.10.2018р.</t>
  </si>
  <si>
    <t>до 01.11.2018р.</t>
  </si>
  <si>
    <t>ЧМКПШЕП</t>
  </si>
  <si>
    <t>4од.</t>
  </si>
  <si>
    <t>4 км</t>
  </si>
  <si>
    <t>Загальні обсяги коштів на підготовку об'єктів міськелектротранспорту</t>
  </si>
  <si>
    <t>91 од</t>
  </si>
  <si>
    <t xml:space="preserve">до           01.10.2018 р </t>
  </si>
  <si>
    <t>250 шт</t>
  </si>
  <si>
    <t>48 шт</t>
  </si>
  <si>
    <t>Заміна повітрянихх ліній ПЛ на самонесучий повітряний провід типу СІПт</t>
  </si>
  <si>
    <t>12 км</t>
  </si>
  <si>
    <t>Ремонт адміністративно-виробничої будівлі (побілка приміщень та заміна вікон - 36 шт.)</t>
  </si>
  <si>
    <t>4 шт</t>
  </si>
  <si>
    <t>Ремонт та налагодження системи опалення приміщень адміністративно виробничої будівлі</t>
  </si>
  <si>
    <t>Підготовка автомобільного транспорту (придбання запчастин та проведення ремонту)</t>
  </si>
  <si>
    <t>9 од.</t>
  </si>
  <si>
    <t>до 01.10.2018р</t>
  </si>
  <si>
    <t>Ремонт побутових приміщень</t>
  </si>
  <si>
    <t>Капітальний ремонт електропроводки та оздоблювальний ремонт в гаражах І та ІІ боксах</t>
  </si>
  <si>
    <t>Капітальний ремонт електропроводки та оздоблювальний ремонт в майстерні</t>
  </si>
  <si>
    <t>до 10.10.2018р.</t>
  </si>
  <si>
    <t>Заготівля посипочного матеріалу на територію тресту</t>
  </si>
  <si>
    <t>15 т</t>
  </si>
  <si>
    <t>Ремонт адміністративних та побутових приміщень на вул. Комунальників, 6</t>
  </si>
  <si>
    <t>до 10.11.2018р.</t>
  </si>
  <si>
    <t>Заміна аварійних водопровідних</t>
  </si>
  <si>
    <t>мереж на поліетиленові,</t>
  </si>
  <si>
    <t>2700пм</t>
  </si>
  <si>
    <t>полівінілхлоридні труби</t>
  </si>
  <si>
    <t>266 пм</t>
  </si>
  <si>
    <t>Заміна та кап.ремонт засувок</t>
  </si>
  <si>
    <t xml:space="preserve"> на водопровіднихмережах</t>
  </si>
  <si>
    <t>60 шт</t>
  </si>
  <si>
    <t>Заміна та капітальний ремонт</t>
  </si>
  <si>
    <t>пожежних гідрантів на  мережах</t>
  </si>
  <si>
    <t>85шт.</t>
  </si>
  <si>
    <t xml:space="preserve">Промивання та прочищення </t>
  </si>
  <si>
    <t xml:space="preserve">приймальних камер КНС,колодязів, </t>
  </si>
  <si>
    <t>18000 пм.</t>
  </si>
  <si>
    <t>колекторів та каналізаційних мереж</t>
  </si>
  <si>
    <t>Заміна аварійних мереж</t>
  </si>
  <si>
    <t xml:space="preserve"> водовідведення </t>
  </si>
  <si>
    <t>315пм.</t>
  </si>
  <si>
    <t>200 пм.</t>
  </si>
  <si>
    <t>Чистка, промивання відстійників,</t>
  </si>
  <si>
    <t>РЧВ на н/ст ІІ і ІІІ підйомів  водогону</t>
  </si>
  <si>
    <t>„Дністер-Чернівці”,  РЧВ „ Попова ”,</t>
  </si>
  <si>
    <t>РЧВ  ІІ,ІІІ Іпідйомів н/ст "Магала"</t>
  </si>
  <si>
    <t>Прокачування свердловин на воду</t>
  </si>
  <si>
    <t>(внс. Очерет-4, Магала-9 )</t>
  </si>
  <si>
    <t>13шт.</t>
  </si>
  <si>
    <t>Ремонт приміщень та покрівель над</t>
  </si>
  <si>
    <t>будівлями, спорудами  підприємства.</t>
  </si>
  <si>
    <t xml:space="preserve">Підводно - технічні  роботи на н/ст. </t>
  </si>
  <si>
    <t xml:space="preserve"> І- го підйому"Митків"  водогону  </t>
  </si>
  <si>
    <t>3 один</t>
  </si>
  <si>
    <t xml:space="preserve"> "Дністер-Чернівці" </t>
  </si>
  <si>
    <t>впродовж 2018р. по графіку</t>
  </si>
  <si>
    <t>впродовж 2018р. по графіку тпа титулу</t>
  </si>
  <si>
    <t>згідно з графіком до 01.09.2018р.</t>
  </si>
  <si>
    <t>згідно з графіком до 01.10.2018р.</t>
  </si>
  <si>
    <t>Проведення поточного ремонту обладнання котелень</t>
  </si>
  <si>
    <t>згідно графіку</t>
  </si>
  <si>
    <t>36 шт.</t>
  </si>
  <si>
    <t>Придбання запчастин для автотракторних засобів та проведення техогляду</t>
  </si>
  <si>
    <t>Отримання дозволів на викиди з джерел (котелень)</t>
  </si>
  <si>
    <t>8 од.</t>
  </si>
  <si>
    <t>Капітальний ремонт димових труб</t>
  </si>
  <si>
    <t>Служба теплового району №1</t>
  </si>
  <si>
    <t>Капітальний ремонт котла Колві-3000 котельні Узбецька, 3</t>
  </si>
  <si>
    <t>з ТК5 до ДНЗ№8</t>
  </si>
  <si>
    <t>20 п м</t>
  </si>
  <si>
    <t xml:space="preserve">з ТК19 на ж/б пр..Незалежності,89 </t>
  </si>
  <si>
    <t>50 п м</t>
  </si>
  <si>
    <t xml:space="preserve">з ТК19 на ж/б пр..Незалежності,87 </t>
  </si>
  <si>
    <t>16 п м</t>
  </si>
  <si>
    <t xml:space="preserve">з ТК26 на ж/б пр..Незалежності,40 </t>
  </si>
  <si>
    <t>Головна,189. ТК№ 22 - ТК№ 23 - Ковальчука,16.</t>
  </si>
  <si>
    <t>160 п м</t>
  </si>
  <si>
    <t>пр. Незалежності, 52 ТК50 - ТК51 - ТК52</t>
  </si>
  <si>
    <t>140 п м</t>
  </si>
  <si>
    <t xml:space="preserve">Пр. Незалежності, 83. ТК 21 – ТК 22    </t>
  </si>
  <si>
    <t>40 п м</t>
  </si>
  <si>
    <t>УТ79 до ЗОШ №28</t>
  </si>
  <si>
    <t>Головна,189. ТК №16 – ТК №19  ТК №19 - ТК № 20-ТК №21 – ТК №22</t>
  </si>
  <si>
    <t>260 п м</t>
  </si>
  <si>
    <t xml:space="preserve">Пр. Незалежності, 72 до 76    </t>
  </si>
  <si>
    <t>200 п м</t>
  </si>
  <si>
    <t>ТРП 5А до ТРП-6А (тунель)</t>
  </si>
  <si>
    <t>500 п м</t>
  </si>
  <si>
    <t>вул.Руська,211А-ТРП-7А</t>
  </si>
  <si>
    <t>250 п м</t>
  </si>
  <si>
    <t>пр. Незалежності, 68 ТК32 - ТК35</t>
  </si>
  <si>
    <t>70 п м</t>
  </si>
  <si>
    <t>Служба теплового району №2</t>
  </si>
  <si>
    <t>Реконструкція котельні "Будинок дитини" з підключенням обєктів соцсфери</t>
  </si>
  <si>
    <t>Будівництво модульної котельні на базі котлів  фірми VIESSMANN загальною потужністю 1,5 МВт по вул.Поштовій,3 в м.Чернівцях</t>
  </si>
  <si>
    <t>вул. Луковецька,29 СК№1(ЗОШ№25)</t>
  </si>
  <si>
    <t>218 п м</t>
  </si>
  <si>
    <t>вул. Луковецька,29-СК№1(навчальний корпус)</t>
  </si>
  <si>
    <t>146 п м</t>
  </si>
  <si>
    <t>ГТП-1ю.-ВТ№96-ВТ№97-ВТ№98-ВТ№99-Героїв Майдану,77а/2</t>
  </si>
  <si>
    <t>700 п м</t>
  </si>
  <si>
    <t>ГТП-4Ю - Комарова, 40</t>
  </si>
  <si>
    <t>230 п м</t>
  </si>
  <si>
    <t>ГТП-4ю.-ВТ№122-ВТ№123-ВТ№124-ВТ№125.</t>
  </si>
  <si>
    <t>360 п м</t>
  </si>
  <si>
    <t>ГТП-3ю.-ВТ№116а-ВТ№116-ВТ№117-ГТП4ю.</t>
  </si>
  <si>
    <t>630 п м</t>
  </si>
  <si>
    <t>Пр.Нез. ТК№51-ТК№52-ТК№53(до ГТП-13)</t>
  </si>
  <si>
    <t>400 п м</t>
  </si>
  <si>
    <t>Служба теплового району №3</t>
  </si>
  <si>
    <t>Капремонт котла ПТВМ-30  №4 котельні Південна-3</t>
  </si>
  <si>
    <t>Капітальний ремонт котельні "ДНЗ №28",               вул. Петровича Якоба, 12</t>
  </si>
  <si>
    <t>вул. Л.Кобилиці, 88а (ТК№1 - ТК№2)</t>
  </si>
  <si>
    <t>вул. Південно-Кільцева,  (ЦТП№7ю-ДНЗ№35)</t>
  </si>
  <si>
    <t>220 п м</t>
  </si>
  <si>
    <t>ву. Головна, 220 (В131 - ТК№131)</t>
  </si>
  <si>
    <t>22 п м</t>
  </si>
  <si>
    <t>вул. Л.Кобилиці, 88а (котельня "СШ№32" - ТК№1)</t>
  </si>
  <si>
    <t>26 п м</t>
  </si>
  <si>
    <t>вул. Головна, 218 (В131-Ж/Б)</t>
  </si>
  <si>
    <t>32 п м</t>
  </si>
  <si>
    <t>вул. Південно-Кільцева, 31 (ТК№70-Ж/Б)</t>
  </si>
  <si>
    <t>124 п м</t>
  </si>
  <si>
    <t>вул.Буковинська, 57 (ТК№2 - ж/б)</t>
  </si>
  <si>
    <t>68 п м</t>
  </si>
  <si>
    <t>вул. Буковинська, 67а (ТК№1 - ж/б)</t>
  </si>
  <si>
    <t>96 п м</t>
  </si>
  <si>
    <t>Бульвар Героїв Крут, 2 (ТК№161 - ТК№162)</t>
  </si>
  <si>
    <t>64 п м</t>
  </si>
  <si>
    <t>вул. Ентузіастів, 5 (ТК№125 - ТК№122)</t>
  </si>
  <si>
    <t>282 п м</t>
  </si>
  <si>
    <t>Бульвар Героїв Крут, 4 (ТК№152 - ТК№153)</t>
  </si>
  <si>
    <t>від кот. "ЗОШ №14" до поліклініки №1 і ЗОШ №41 (спіро)</t>
  </si>
  <si>
    <t>180 п м</t>
  </si>
  <si>
    <t>Начальники служб теплових районів №1, №2, №3, Служба з ОРЕ і КВПтаА підприємства          Матусевич В.В., Ремонтно-механічна дільниця підприємства     Собко Р.С.</t>
  </si>
  <si>
    <t>Будівельна дільниця підприємства  Тимофій-чук В.В. та підрядники</t>
  </si>
  <si>
    <t>Служба з технічного забезпечення дистанційного керування
котельними  та обліку ПЕР Величко С.В.</t>
  </si>
  <si>
    <t>Начальник гаража підприємства                                          Горда П.М.</t>
  </si>
  <si>
    <t>За результами тендера</t>
  </si>
  <si>
    <t>Начальник СТР№1                                                 Павук О.М.</t>
  </si>
  <si>
    <t>Начальник СТР№1                                       Павук О.М.</t>
  </si>
  <si>
    <t>Капремонт теплових мереж:</t>
  </si>
  <si>
    <t>Проведення поточного ремсонту ШЗПС та перону згідно Акту дефектів від 03.04.2018р.</t>
  </si>
  <si>
    <t>ШЗПС - 10000 кв.м. МС-5;6- 4600кв.м.</t>
  </si>
  <si>
    <t>Поновлення макування на ШЗПС та пероні</t>
  </si>
  <si>
    <t>1200 кв.м.</t>
  </si>
  <si>
    <t>Придбання реагенту АНС</t>
  </si>
  <si>
    <t>20 т.</t>
  </si>
  <si>
    <t>Проведення покосу трав</t>
  </si>
  <si>
    <t>80 га.</t>
  </si>
  <si>
    <t>Проведення ТО газових котлів</t>
  </si>
  <si>
    <t>Повірка лічильників газу</t>
  </si>
  <si>
    <t>Провести ТО ШРП</t>
  </si>
  <si>
    <t>Придбання рідини для зняття обледеніння з поверхні ПС</t>
  </si>
  <si>
    <t>5 т.</t>
  </si>
  <si>
    <t>до 31.10.2018р.</t>
  </si>
  <si>
    <t>6000 кв.м</t>
  </si>
  <si>
    <t>*Котельня "ЗОШ №40", вул.Осіння,48                 35кВтх1шт.</t>
  </si>
  <si>
    <t>*Ремонт покрівель (дахів) котелень</t>
  </si>
  <si>
    <t>Поточний ремонт покрівлі КБУ "Музична школа № 2"</t>
  </si>
  <si>
    <t>Поточний ремонт філії-бібліотеки № 6</t>
  </si>
  <si>
    <t>Поточний ремонт сходів та встановлення пандусу КБУ "Художня школа"</t>
  </si>
  <si>
    <t>Поточний ремонт приміщення КБУ "Художня школа"</t>
  </si>
  <si>
    <t>Поточний ремонт приміщення КБУ "Музична школа № 3"</t>
  </si>
  <si>
    <t>Поточний ремонт приміщення ЦК "Вернісаж"</t>
  </si>
  <si>
    <t>Поточний ремонт приміщення КБУ "Центральний палац культури"</t>
  </si>
  <si>
    <t xml:space="preserve"> 9 закладів</t>
  </si>
  <si>
    <t>Підготовка  всіх транспортних засобів до роботи в зимових умовах</t>
  </si>
  <si>
    <t>до 15.10.2018р</t>
  </si>
  <si>
    <t>січень-грудень 2018р.</t>
  </si>
  <si>
    <t>до 10.10.2018р</t>
  </si>
  <si>
    <t>Повірка лічильників води, газу, електроенергії</t>
  </si>
  <si>
    <t>Поточний ремонт по влаштуванню захистного навісу фундаменту приміщення спортивного залу по вул. Чехова, 23</t>
  </si>
  <si>
    <t>Поточний ремонт по встановленню індивідуальної системи опалення та лічильника обліку теплопостачання в спортивному залі по вул. Південно-Кільцевій, 9</t>
  </si>
  <si>
    <t>до    01.08.2018р.</t>
  </si>
  <si>
    <t>до     01.10.2018р.</t>
  </si>
  <si>
    <t xml:space="preserve"> КБУ "ДЮСШ м. Чернівців" та КБУ "ДЮСШ з футболу м. Чернівців"</t>
  </si>
  <si>
    <t xml:space="preserve"> КБУ "ДЮСШ м. Чернівців" </t>
  </si>
  <si>
    <t>Проведення поточного ремонту в закладах освіти</t>
  </si>
  <si>
    <t>Заміна лічильників електроенергії</t>
  </si>
  <si>
    <t>Заміна лічильників води</t>
  </si>
  <si>
    <t>2 закладів</t>
  </si>
  <si>
    <t>Зрізка дерев в ЗНЗ, ДНЗ, ПНЗ, ДЮСШ</t>
  </si>
  <si>
    <t>20 закладів</t>
  </si>
  <si>
    <t>Обробка горищ в ЗОШ і ДНЗ</t>
  </si>
  <si>
    <t>16 закладів</t>
  </si>
  <si>
    <t xml:space="preserve">Заміна лічильників тепла </t>
  </si>
  <si>
    <t>1360 шт.</t>
  </si>
  <si>
    <t>Навчання відповідальних за газове господарство працівників ЗОШ, ДНЗ, ПНЗ, ДЮСШ</t>
  </si>
  <si>
    <t>Навчання з охорони праці працівників ДНЗ і ЗНЗ</t>
  </si>
  <si>
    <t>Встановлення пожежної сигналізації в ЗНЗ, ДНЗ, ПНЗ</t>
  </si>
  <si>
    <t>34 заклади</t>
  </si>
  <si>
    <t>Послуги деритизації</t>
  </si>
  <si>
    <t>до 30.10.2018р.</t>
  </si>
  <si>
    <t>до 30.10.2018р</t>
  </si>
  <si>
    <t>236</t>
  </si>
  <si>
    <t>ТОВ "Буковина-рембуд"</t>
  </si>
  <si>
    <t>ПП Гаврилюк</t>
  </si>
  <si>
    <t>ПП Кірієшко</t>
  </si>
  <si>
    <t>ПП "Рембуд"</t>
  </si>
  <si>
    <t>ПП "Приватрембуд-97"</t>
  </si>
  <si>
    <t>Підрядна організація  згідно тендеру</t>
  </si>
  <si>
    <t>26од. (76,4%)</t>
  </si>
  <si>
    <t>1 од</t>
  </si>
  <si>
    <t>Секретар Чернівецької міської ради                                                                                                                       В. Продан</t>
  </si>
  <si>
    <t>до роботи в умовах осінньо-зимового періоду 2018-2019 року (станом на 28.08.2018р).</t>
  </si>
  <si>
    <r>
      <t xml:space="preserve">Додаток                                                                                                    до рішення виконавчого комітету                                      Чернівецької міської ради                                                                     </t>
    </r>
    <r>
      <rPr>
        <u/>
        <sz val="18"/>
        <rFont val="Times New Roman"/>
        <family val="1"/>
        <charset val="204"/>
      </rPr>
      <t xml:space="preserve">28.09.2018   </t>
    </r>
    <r>
      <rPr>
        <sz val="18"/>
        <rFont val="Times New Roman"/>
        <family val="1"/>
        <charset val="204"/>
      </rPr>
      <t xml:space="preserve">2018 № </t>
    </r>
    <r>
      <rPr>
        <u/>
        <sz val="18"/>
        <rFont val="Times New Roman"/>
        <family val="1"/>
        <charset val="204"/>
      </rPr>
      <t>522/19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</si>
</sst>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3" formatCode="#,##0&quot;р.&quot;;[Red]\-#,##0&quot;р.&quot;"/>
    <numFmt numFmtId="202" formatCode="_(&quot;$&quot;* #,##0.00_);_(&quot;$&quot;* \(#,##0.00\);_(&quot;$&quot;* &quot;-&quot;??_);_(@_)"/>
    <numFmt numFmtId="203" formatCode="_(* #,##0.00_);_(* \(#,##0.00\);_(* &quot;-&quot;??_);_(@_)"/>
    <numFmt numFmtId="208" formatCode="0.0"/>
    <numFmt numFmtId="212" formatCode="0.000"/>
    <numFmt numFmtId="213" formatCode="#,##0.000"/>
    <numFmt numFmtId="214" formatCode="#,##0.0"/>
    <numFmt numFmtId="216" formatCode="#,##0.00_₴"/>
  </numFmts>
  <fonts count="36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Arial"/>
      <family val="2"/>
      <charset val="204"/>
    </font>
    <font>
      <sz val="11"/>
      <name val="Arial"/>
      <family val="2"/>
      <charset val="204"/>
    </font>
    <font>
      <u/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Arial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name val="Arial"/>
      <family val="2"/>
      <charset val="204"/>
    </font>
    <font>
      <sz val="11"/>
      <name val="Tahoma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11"/>
      <color indexed="12"/>
      <name val="Tahoma"/>
      <family val="2"/>
      <charset val="204"/>
    </font>
    <font>
      <u/>
      <sz val="1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202" fontId="1" fillId="0" borderId="0" applyFont="0" applyFill="0" applyBorder="0" applyAlignment="0" applyProtection="0"/>
    <xf numFmtId="202" fontId="7" fillId="0" borderId="0" applyFont="0" applyFill="0" applyBorder="0" applyAlignment="0" applyProtection="0"/>
    <xf numFmtId="202" fontId="20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3" fontId="7" fillId="0" borderId="0" applyFont="0" applyFill="0" applyBorder="0" applyAlignment="0" applyProtection="0"/>
  </cellStyleXfs>
  <cellXfs count="734">
    <xf numFmtId="0" fontId="0" fillId="0" borderId="0" xfId="0"/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2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1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212" fontId="9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212" fontId="3" fillId="0" borderId="1" xfId="0" applyNumberFormat="1" applyFont="1" applyFill="1" applyBorder="1" applyAlignment="1">
      <alignment horizontal="center"/>
    </xf>
    <xf numFmtId="16" fontId="2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203" fontId="8" fillId="0" borderId="1" xfId="6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top" wrapText="1"/>
    </xf>
    <xf numFmtId="14" fontId="8" fillId="0" borderId="5" xfId="0" applyNumberFormat="1" applyFont="1" applyFill="1" applyBorder="1" applyAlignment="1">
      <alignment horizontal="center" vertical="top" wrapText="1"/>
    </xf>
    <xf numFmtId="2" fontId="8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justify"/>
    </xf>
    <xf numFmtId="4" fontId="8" fillId="0" borderId="6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center"/>
    </xf>
    <xf numFmtId="4" fontId="8" fillId="0" borderId="11" xfId="4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212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/>
    <xf numFmtId="0" fontId="15" fillId="0" borderId="0" xfId="0" applyFont="1" applyFill="1"/>
    <xf numFmtId="21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212" fontId="8" fillId="0" borderId="6" xfId="0" applyNumberFormat="1" applyFont="1" applyFill="1" applyBorder="1" applyAlignment="1">
      <alignment horizontal="center" vertical="center"/>
    </xf>
    <xf numFmtId="14" fontId="8" fillId="0" borderId="6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213" fontId="2" fillId="0" borderId="1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 wrapText="1"/>
    </xf>
    <xf numFmtId="212" fontId="8" fillId="0" borderId="3" xfId="0" applyNumberFormat="1" applyFont="1" applyFill="1" applyBorder="1" applyAlignment="1">
      <alignment horizontal="center" vertical="center"/>
    </xf>
    <xf numFmtId="2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1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justify"/>
    </xf>
    <xf numFmtId="0" fontId="8" fillId="0" borderId="3" xfId="0" applyFont="1" applyFill="1" applyBorder="1" applyAlignment="1">
      <alignment horizontal="center" vertical="justify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4" fontId="8" fillId="0" borderId="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208" fontId="8" fillId="2" borderId="1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08" fontId="2" fillId="2" borderId="3" xfId="0" applyNumberFormat="1" applyFont="1" applyFill="1" applyBorder="1" applyAlignment="1">
      <alignment horizontal="center" vertical="center" wrapText="1"/>
    </xf>
    <xf numFmtId="208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2" fontId="8" fillId="2" borderId="5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0" borderId="1" xfId="5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justify"/>
    </xf>
    <xf numFmtId="0" fontId="8" fillId="0" borderId="5" xfId="0" applyFont="1" applyFill="1" applyBorder="1" applyAlignment="1">
      <alignment vertical="justify"/>
    </xf>
    <xf numFmtId="0" fontId="11" fillId="0" borderId="7" xfId="0" applyFont="1" applyFill="1" applyBorder="1" applyAlignment="1">
      <alignment horizontal="center"/>
    </xf>
    <xf numFmtId="0" fontId="11" fillId="0" borderId="3" xfId="0" applyFont="1" applyFill="1" applyBorder="1" applyAlignment="1"/>
    <xf numFmtId="0" fontId="11" fillId="0" borderId="10" xfId="0" applyFont="1" applyFill="1" applyBorder="1" applyAlignment="1">
      <alignment horizontal="center"/>
    </xf>
    <xf numFmtId="2" fontId="11" fillId="0" borderId="10" xfId="0" applyNumberFormat="1" applyFont="1" applyFill="1" applyBorder="1" applyAlignment="1">
      <alignment horizontal="center"/>
    </xf>
    <xf numFmtId="0" fontId="11" fillId="0" borderId="6" xfId="0" applyFont="1" applyFill="1" applyBorder="1" applyAlignment="1"/>
    <xf numFmtId="0" fontId="11" fillId="0" borderId="11" xfId="0" applyFont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0" fontId="11" fillId="0" borderId="7" xfId="0" applyFont="1" applyFill="1" applyBorder="1"/>
    <xf numFmtId="0" fontId="24" fillId="0" borderId="5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3" xfId="0" applyFont="1" applyFill="1" applyBorder="1" applyAlignment="1">
      <alignment horizontal="center"/>
    </xf>
    <xf numFmtId="0" fontId="11" fillId="0" borderId="5" xfId="0" applyFont="1" applyFill="1" applyBorder="1"/>
    <xf numFmtId="0" fontId="11" fillId="0" borderId="5" xfId="0" applyFont="1" applyFill="1" applyBorder="1" applyAlignment="1">
      <alignment horizontal="center"/>
    </xf>
    <xf numFmtId="2" fontId="24" fillId="0" borderId="5" xfId="0" applyNumberFormat="1" applyFont="1" applyFill="1" applyBorder="1" applyAlignment="1">
      <alignment horizontal="center"/>
    </xf>
    <xf numFmtId="0" fontId="11" fillId="0" borderId="6" xfId="0" applyFont="1" applyFill="1" applyBorder="1"/>
    <xf numFmtId="0" fontId="11" fillId="0" borderId="6" xfId="0" applyFont="1" applyFill="1" applyBorder="1" applyAlignment="1">
      <alignment horizontal="center"/>
    </xf>
    <xf numFmtId="2" fontId="11" fillId="0" borderId="6" xfId="0" applyNumberFormat="1" applyFont="1" applyFill="1" applyBorder="1" applyAlignment="1">
      <alignment horizontal="center"/>
    </xf>
    <xf numFmtId="0" fontId="11" fillId="0" borderId="3" xfId="0" applyFont="1" applyFill="1" applyBorder="1"/>
    <xf numFmtId="2" fontId="11" fillId="0" borderId="3" xfId="0" applyNumberFormat="1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2" fontId="24" fillId="0" borderId="3" xfId="0" applyNumberFormat="1" applyFont="1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2" fontId="11" fillId="0" borderId="14" xfId="0" applyNumberFormat="1" applyFont="1" applyFill="1" applyBorder="1" applyAlignment="1">
      <alignment horizontal="center"/>
    </xf>
    <xf numFmtId="0" fontId="11" fillId="0" borderId="1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/>
    </xf>
    <xf numFmtId="2" fontId="11" fillId="0" borderId="5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/>
    </xf>
    <xf numFmtId="2" fontId="7" fillId="0" borderId="14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0" fontId="2" fillId="0" borderId="5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2" fillId="0" borderId="6" xfId="0" applyFont="1" applyFill="1" applyBorder="1"/>
    <xf numFmtId="0" fontId="8" fillId="0" borderId="0" xfId="0" applyFont="1" applyFill="1" applyBorder="1" applyAlignment="1">
      <alignment horizontal="center"/>
    </xf>
    <xf numFmtId="0" fontId="2" fillId="0" borderId="14" xfId="0" applyFont="1" applyFill="1" applyBorder="1"/>
    <xf numFmtId="0" fontId="2" fillId="0" borderId="11" xfId="0" applyFont="1" applyFill="1" applyBorder="1"/>
    <xf numFmtId="0" fontId="2" fillId="0" borderId="3" xfId="0" applyFont="1" applyFill="1" applyBorder="1"/>
    <xf numFmtId="0" fontId="8" fillId="0" borderId="5" xfId="0" applyFont="1" applyFill="1" applyBorder="1" applyAlignment="1"/>
    <xf numFmtId="0" fontId="8" fillId="0" borderId="3" xfId="0" applyFont="1" applyFill="1" applyBorder="1" applyAlignment="1"/>
    <xf numFmtId="0" fontId="8" fillId="0" borderId="7" xfId="0" applyFont="1" applyFill="1" applyBorder="1" applyAlignment="1"/>
    <xf numFmtId="0" fontId="8" fillId="0" borderId="14" xfId="0" applyFont="1" applyFill="1" applyBorder="1" applyAlignment="1">
      <alignment vertical="justify"/>
    </xf>
    <xf numFmtId="0" fontId="8" fillId="0" borderId="3" xfId="0" applyFont="1" applyFill="1" applyBorder="1" applyAlignment="1">
      <alignment vertical="justify" wrapText="1"/>
    </xf>
    <xf numFmtId="0" fontId="8" fillId="0" borderId="6" xfId="0" applyFont="1" applyFill="1" applyBorder="1" applyAlignment="1">
      <alignment vertical="justify" wrapText="1"/>
    </xf>
    <xf numFmtId="2" fontId="11" fillId="0" borderId="15" xfId="0" applyNumberFormat="1" applyFont="1" applyFill="1" applyBorder="1" applyAlignment="1">
      <alignment horizontal="center"/>
    </xf>
    <xf numFmtId="2" fontId="11" fillId="0" borderId="6" xfId="0" applyNumberFormat="1" applyFont="1" applyBorder="1"/>
    <xf numFmtId="0" fontId="11" fillId="0" borderId="12" xfId="0" applyFont="1" applyBorder="1"/>
    <xf numFmtId="0" fontId="11" fillId="0" borderId="0" xfId="0" applyFont="1" applyFill="1" applyBorder="1"/>
    <xf numFmtId="0" fontId="11" fillId="0" borderId="14" xfId="0" applyFont="1" applyFill="1" applyBorder="1"/>
    <xf numFmtId="0" fontId="7" fillId="0" borderId="5" xfId="0" applyFont="1" applyFill="1" applyBorder="1"/>
    <xf numFmtId="0" fontId="7" fillId="0" borderId="3" xfId="0" applyFont="1" applyFill="1" applyBorder="1"/>
    <xf numFmtId="4" fontId="8" fillId="3" borderId="14" xfId="0" applyNumberFormat="1" applyFont="1" applyFill="1" applyBorder="1" applyAlignment="1">
      <alignment horizontal="center" vertical="center"/>
    </xf>
    <xf numFmtId="4" fontId="8" fillId="3" borderId="0" xfId="0" applyNumberFormat="1" applyFont="1" applyFill="1" applyBorder="1" applyAlignment="1">
      <alignment horizontal="center" vertical="center"/>
    </xf>
    <xf numFmtId="4" fontId="8" fillId="3" borderId="1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0" fontId="17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/>
    <xf numFmtId="0" fontId="26" fillId="0" borderId="1" xfId="0" applyFont="1" applyBorder="1" applyAlignment="1">
      <alignment horizontal="center"/>
    </xf>
    <xf numFmtId="0" fontId="3" fillId="0" borderId="16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vertical="center" wrapText="1"/>
    </xf>
    <xf numFmtId="0" fontId="8" fillId="0" borderId="1" xfId="4" applyFont="1" applyFill="1" applyBorder="1"/>
    <xf numFmtId="0" fontId="8" fillId="0" borderId="1" xfId="4" applyFont="1" applyFill="1" applyBorder="1" applyAlignment="1">
      <alignment wrapText="1"/>
    </xf>
    <xf numFmtId="0" fontId="8" fillId="0" borderId="1" xfId="4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left" vertical="center" wrapText="1"/>
    </xf>
    <xf numFmtId="212" fontId="30" fillId="0" borderId="1" xfId="0" applyNumberFormat="1" applyFont="1" applyFill="1" applyBorder="1" applyAlignment="1">
      <alignment horizontal="center" vertical="center"/>
    </xf>
    <xf numFmtId="212" fontId="30" fillId="0" borderId="6" xfId="0" applyNumberFormat="1" applyFont="1" applyFill="1" applyBorder="1" applyAlignment="1">
      <alignment horizontal="center" vertical="center"/>
    </xf>
    <xf numFmtId="212" fontId="8" fillId="0" borderId="5" xfId="0" applyNumberFormat="1" applyFont="1" applyFill="1" applyBorder="1" applyAlignment="1">
      <alignment horizontal="center" vertical="center"/>
    </xf>
    <xf numFmtId="212" fontId="30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vertical="center" wrapText="1"/>
    </xf>
    <xf numFmtId="212" fontId="8" fillId="0" borderId="13" xfId="0" applyNumberFormat="1" applyFont="1" applyFill="1" applyBorder="1" applyAlignment="1">
      <alignment horizontal="center" vertical="center" wrapText="1"/>
    </xf>
    <xf numFmtId="14" fontId="8" fillId="0" borderId="13" xfId="0" applyNumberFormat="1" applyFont="1" applyFill="1" applyBorder="1" applyAlignment="1">
      <alignment horizontal="center" vertical="center" wrapText="1"/>
    </xf>
    <xf numFmtId="212" fontId="30" fillId="0" borderId="13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0" fontId="8" fillId="0" borderId="6" xfId="4" applyFont="1" applyFill="1" applyBorder="1"/>
    <xf numFmtId="0" fontId="8" fillId="0" borderId="6" xfId="4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212" fontId="8" fillId="0" borderId="13" xfId="0" applyNumberFormat="1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2" fontId="8" fillId="0" borderId="13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horizontal="left" vertical="center" wrapText="1"/>
    </xf>
    <xf numFmtId="212" fontId="30" fillId="0" borderId="3" xfId="0" applyNumberFormat="1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213" fontId="27" fillId="0" borderId="1" xfId="0" applyNumberFormat="1" applyFont="1" applyFill="1" applyBorder="1" applyAlignment="1">
      <alignment horizontal="center" vertical="center"/>
    </xf>
    <xf numFmtId="212" fontId="8" fillId="0" borderId="5" xfId="0" applyNumberFormat="1" applyFont="1" applyFill="1" applyBorder="1" applyAlignment="1">
      <alignment horizontal="center" vertical="center" wrapText="1"/>
    </xf>
    <xf numFmtId="213" fontId="8" fillId="0" borderId="5" xfId="0" applyNumberFormat="1" applyFont="1" applyFill="1" applyBorder="1" applyAlignment="1">
      <alignment horizontal="center" vertical="center"/>
    </xf>
    <xf numFmtId="213" fontId="8" fillId="0" borderId="6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12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wrapText="1"/>
    </xf>
    <xf numFmtId="4" fontId="3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wrapText="1"/>
    </xf>
    <xf numFmtId="4" fontId="9" fillId="0" borderId="5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14" fontId="8" fillId="3" borderId="6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/>
    </xf>
    <xf numFmtId="14" fontId="8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214" fontId="3" fillId="0" borderId="0" xfId="0" applyNumberFormat="1" applyFont="1" applyFill="1" applyBorder="1" applyAlignment="1">
      <alignment horizontal="center" vertical="center"/>
    </xf>
    <xf numFmtId="21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left" vertical="center" wrapText="1"/>
    </xf>
    <xf numFmtId="214" fontId="5" fillId="0" borderId="5" xfId="0" applyNumberFormat="1" applyFont="1" applyFill="1" applyBorder="1" applyAlignment="1">
      <alignment horizontal="center" vertical="center"/>
    </xf>
    <xf numFmtId="214" fontId="3" fillId="0" borderId="5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216" fontId="5" fillId="3" borderId="13" xfId="0" applyNumberFormat="1" applyFont="1" applyFill="1" applyBorder="1" applyAlignment="1">
      <alignment horizontal="center" vertical="center" wrapText="1"/>
    </xf>
    <xf numFmtId="216" fontId="21" fillId="3" borderId="13" xfId="0" applyNumberFormat="1" applyFont="1" applyFill="1" applyBorder="1" applyAlignment="1">
      <alignment horizontal="center" wrapText="1"/>
    </xf>
    <xf numFmtId="216" fontId="21" fillId="3" borderId="13" xfId="0" applyNumberFormat="1" applyFont="1" applyFill="1" applyBorder="1" applyAlignment="1">
      <alignment horizontal="center" vertical="center" wrapText="1"/>
    </xf>
    <xf numFmtId="208" fontId="18" fillId="3" borderId="1" xfId="0" applyNumberFormat="1" applyFont="1" applyFill="1" applyBorder="1" applyAlignment="1">
      <alignment horizontal="center"/>
    </xf>
    <xf numFmtId="214" fontId="17" fillId="0" borderId="1" xfId="0" applyNumberFormat="1" applyFont="1" applyFill="1" applyBorder="1" applyAlignment="1">
      <alignment horizontal="center" vertical="center"/>
    </xf>
    <xf numFmtId="214" fontId="23" fillId="0" borderId="5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8" fillId="3" borderId="1" xfId="0" applyFont="1" applyFill="1" applyBorder="1" applyAlignment="1">
      <alignment horizontal="center"/>
    </xf>
    <xf numFmtId="9" fontId="8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center"/>
    </xf>
    <xf numFmtId="2" fontId="9" fillId="3" borderId="5" xfId="0" applyNumberFormat="1" applyFont="1" applyFill="1" applyBorder="1" applyAlignment="1">
      <alignment horizontal="center" vertical="center" wrapText="1"/>
    </xf>
    <xf numFmtId="212" fontId="3" fillId="3" borderId="1" xfId="0" applyNumberFormat="1" applyFont="1" applyFill="1" applyBorder="1" applyAlignment="1">
      <alignment horizontal="center"/>
    </xf>
    <xf numFmtId="0" fontId="4" fillId="3" borderId="0" xfId="0" applyFont="1" applyFill="1"/>
    <xf numFmtId="0" fontId="8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/>
    </xf>
    <xf numFmtId="208" fontId="8" fillId="2" borderId="1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horizontal="center" vertical="center" wrapText="1"/>
    </xf>
    <xf numFmtId="2" fontId="3" fillId="0" borderId="18" xfId="0" applyNumberFormat="1" applyFont="1" applyFill="1" applyBorder="1" applyAlignment="1">
      <alignment horizontal="center" vertical="center" wrapText="1"/>
    </xf>
    <xf numFmtId="14" fontId="8" fillId="0" borderId="18" xfId="0" applyNumberFormat="1" applyFont="1" applyFill="1" applyBorder="1" applyAlignment="1">
      <alignment horizontal="center" vertical="top" wrapText="1"/>
    </xf>
    <xf numFmtId="2" fontId="8" fillId="0" borderId="18" xfId="0" applyNumberFormat="1" applyFont="1" applyFill="1" applyBorder="1" applyAlignment="1">
      <alignment horizontal="center" vertical="top" wrapText="1"/>
    </xf>
    <xf numFmtId="0" fontId="2" fillId="0" borderId="18" xfId="0" applyFont="1" applyFill="1" applyBorder="1"/>
    <xf numFmtId="2" fontId="4" fillId="0" borderId="18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4" fontId="2" fillId="3" borderId="6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4" fontId="8" fillId="3" borderId="1" xfId="4" applyNumberFormat="1" applyFont="1" applyFill="1" applyBorder="1" applyAlignment="1">
      <alignment horizontal="center" vertical="center"/>
    </xf>
    <xf numFmtId="9" fontId="8" fillId="3" borderId="1" xfId="4" applyNumberFormat="1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208" fontId="9" fillId="3" borderId="2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vertical="top" wrapText="1"/>
    </xf>
    <xf numFmtId="2" fontId="3" fillId="3" borderId="5" xfId="0" applyNumberFormat="1" applyFont="1" applyFill="1" applyBorder="1" applyAlignment="1">
      <alignment horizontal="center" vertical="top" wrapText="1"/>
    </xf>
    <xf numFmtId="212" fontId="3" fillId="3" borderId="5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top" wrapText="1"/>
    </xf>
    <xf numFmtId="4" fontId="2" fillId="3" borderId="3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vertical="center" wrapText="1"/>
    </xf>
    <xf numFmtId="2" fontId="8" fillId="2" borderId="3" xfId="0" applyNumberFormat="1" applyFont="1" applyFill="1" applyBorder="1" applyAlignment="1">
      <alignment vertical="center" wrapText="1"/>
    </xf>
    <xf numFmtId="2" fontId="8" fillId="2" borderId="6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 wrapText="1"/>
    </xf>
    <xf numFmtId="0" fontId="8" fillId="3" borderId="1" xfId="0" applyNumberFormat="1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vertical="top" wrapText="1"/>
    </xf>
    <xf numFmtId="0" fontId="11" fillId="3" borderId="2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/>
    <xf numFmtId="0" fontId="8" fillId="0" borderId="19" xfId="0" applyFont="1" applyFill="1" applyBorder="1" applyAlignment="1">
      <alignment horizontal="center" vertical="center"/>
    </xf>
    <xf numFmtId="21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08" fontId="17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7" fillId="3" borderId="5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vertical="center" wrapText="1"/>
    </xf>
    <xf numFmtId="4" fontId="8" fillId="3" borderId="5" xfId="0" applyNumberFormat="1" applyFont="1" applyFill="1" applyBorder="1" applyAlignment="1">
      <alignment wrapText="1"/>
    </xf>
    <xf numFmtId="208" fontId="8" fillId="3" borderId="3" xfId="0" applyNumberFormat="1" applyFont="1" applyFill="1" applyBorder="1" applyAlignment="1">
      <alignment horizontal="center" vertical="center" wrapText="1"/>
    </xf>
    <xf numFmtId="9" fontId="8" fillId="3" borderId="3" xfId="0" applyNumberFormat="1" applyFont="1" applyFill="1" applyBorder="1" applyAlignment="1">
      <alignment horizontal="center" vertical="center" wrapText="1"/>
    </xf>
    <xf numFmtId="208" fontId="8" fillId="3" borderId="6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" fontId="11" fillId="3" borderId="10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212" fontId="2" fillId="0" borderId="0" xfId="0" applyNumberFormat="1" applyFont="1" applyFill="1" applyAlignment="1">
      <alignment horizontal="center"/>
    </xf>
    <xf numFmtId="0" fontId="23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0" fontId="17" fillId="3" borderId="6" xfId="0" applyFont="1" applyFill="1" applyBorder="1" applyAlignment="1">
      <alignment horizontal="center" vertical="center"/>
    </xf>
    <xf numFmtId="1" fontId="8" fillId="3" borderId="6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208" fontId="9" fillId="3" borderId="2" xfId="0" applyNumberFormat="1" applyFont="1" applyFill="1" applyBorder="1" applyAlignment="1">
      <alignment horizontal="center"/>
    </xf>
    <xf numFmtId="0" fontId="19" fillId="3" borderId="1" xfId="0" applyFont="1" applyFill="1" applyBorder="1"/>
    <xf numFmtId="1" fontId="3" fillId="3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4" fontId="8" fillId="3" borderId="5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3" borderId="5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3" borderId="6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wrapText="1"/>
    </xf>
    <xf numFmtId="173" fontId="8" fillId="3" borderId="1" xfId="0" applyNumberFormat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214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17" fillId="3" borderId="1" xfId="0" applyNumberFormat="1" applyFont="1" applyFill="1" applyBorder="1" applyAlignment="1">
      <alignment horizontal="center" vertical="center"/>
    </xf>
    <xf numFmtId="9" fontId="32" fillId="0" borderId="20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/>
    </xf>
    <xf numFmtId="4" fontId="34" fillId="0" borderId="5" xfId="0" applyNumberFormat="1" applyFont="1" applyFill="1" applyBorder="1" applyAlignment="1">
      <alignment horizontal="center" vertical="center"/>
    </xf>
    <xf numFmtId="212" fontId="35" fillId="0" borderId="5" xfId="0" applyNumberFormat="1" applyFont="1" applyFill="1" applyBorder="1" applyAlignment="1">
      <alignment horizontal="center" vertical="center"/>
    </xf>
    <xf numFmtId="212" fontId="35" fillId="0" borderId="1" xfId="0" applyNumberFormat="1" applyFont="1" applyFill="1" applyBorder="1" applyAlignment="1">
      <alignment horizontal="center" vertical="center"/>
    </xf>
    <xf numFmtId="214" fontId="3" fillId="0" borderId="13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214" fontId="3" fillId="0" borderId="21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3" fontId="5" fillId="3" borderId="13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0" borderId="0" xfId="0" applyFont="1" applyBorder="1" applyAlignment="1">
      <alignment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justify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/>
    </xf>
    <xf numFmtId="1" fontId="3" fillId="3" borderId="3" xfId="0" applyNumberFormat="1" applyFont="1" applyFill="1" applyBorder="1" applyAlignment="1">
      <alignment horizontal="center" vertical="center"/>
    </xf>
    <xf numFmtId="208" fontId="18" fillId="3" borderId="18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justify"/>
    </xf>
    <xf numFmtId="0" fontId="8" fillId="0" borderId="6" xfId="0" applyFont="1" applyFill="1" applyBorder="1" applyAlignment="1">
      <alignment horizontal="center" vertical="justify"/>
    </xf>
    <xf numFmtId="0" fontId="8" fillId="0" borderId="3" xfId="0" applyFont="1" applyFill="1" applyBorder="1" applyAlignment="1">
      <alignment horizontal="center" vertical="justify"/>
    </xf>
    <xf numFmtId="0" fontId="8" fillId="0" borderId="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justify" wrapText="1"/>
    </xf>
    <xf numFmtId="0" fontId="8" fillId="0" borderId="3" xfId="0" applyFont="1" applyFill="1" applyBorder="1" applyAlignment="1">
      <alignment horizontal="center" vertical="justify" wrapText="1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2" fontId="8" fillId="3" borderId="5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3" borderId="6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2" fontId="8" fillId="2" borderId="7" xfId="0" applyNumberFormat="1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4" fontId="8" fillId="3" borderId="5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3" fontId="8" fillId="3" borderId="1" xfId="0" applyNumberFormat="1" applyFont="1" applyFill="1" applyBorder="1" applyAlignment="1">
      <alignment horizontal="center" vertical="center" wrapText="1"/>
    </xf>
    <xf numFmtId="9" fontId="8" fillId="3" borderId="1" xfId="4" applyNumberFormat="1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4" fontId="8" fillId="3" borderId="7" xfId="4" applyNumberFormat="1" applyFont="1" applyFill="1" applyBorder="1" applyAlignment="1">
      <alignment horizontal="center" vertical="center" wrapText="1"/>
    </xf>
    <xf numFmtId="4" fontId="8" fillId="3" borderId="4" xfId="4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9" fontId="8" fillId="3" borderId="5" xfId="0" applyNumberFormat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9" fontId="8" fillId="3" borderId="5" xfId="4" applyNumberFormat="1" applyFont="1" applyFill="1" applyBorder="1" applyAlignment="1">
      <alignment horizontal="center" vertical="center" wrapText="1"/>
    </xf>
    <xf numFmtId="0" fontId="8" fillId="3" borderId="6" xfId="4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2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3" borderId="2" xfId="4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" fontId="8" fillId="3" borderId="5" xfId="4" applyNumberFormat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8" fillId="2" borderId="7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vertical="justify"/>
    </xf>
    <xf numFmtId="0" fontId="8" fillId="3" borderId="6" xfId="0" applyFont="1" applyFill="1" applyBorder="1" applyAlignment="1">
      <alignment horizontal="center" vertical="justify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4" fontId="11" fillId="3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173" fontId="8" fillId="3" borderId="1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2" fontId="8" fillId="3" borderId="7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208" fontId="8" fillId="2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208" fontId="8" fillId="0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0" borderId="5" xfId="1" applyNumberFormat="1" applyFont="1" applyFill="1" applyBorder="1" applyAlignment="1">
      <alignment horizontal="center" vertical="center"/>
    </xf>
    <xf numFmtId="0" fontId="8" fillId="0" borderId="6" xfId="1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3" borderId="10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216" fontId="9" fillId="0" borderId="7" xfId="0" applyNumberFormat="1" applyFont="1" applyFill="1" applyBorder="1" applyAlignment="1">
      <alignment horizontal="center" vertical="center" wrapText="1"/>
    </xf>
    <xf numFmtId="216" fontId="9" fillId="0" borderId="4" xfId="0" applyNumberFormat="1" applyFont="1" applyFill="1" applyBorder="1" applyAlignment="1">
      <alignment horizontal="center" vertical="center" wrapText="1"/>
    </xf>
    <xf numFmtId="216" fontId="9" fillId="0" borderId="5" xfId="0" applyNumberFormat="1" applyFont="1" applyFill="1" applyBorder="1" applyAlignment="1">
      <alignment horizontal="center" vertical="center" wrapText="1"/>
    </xf>
    <xf numFmtId="216" fontId="9" fillId="0" borderId="6" xfId="0" applyNumberFormat="1" applyFont="1" applyFill="1" applyBorder="1" applyAlignment="1">
      <alignment horizontal="center" vertical="center" wrapText="1"/>
    </xf>
    <xf numFmtId="216" fontId="8" fillId="0" borderId="5" xfId="0" applyNumberFormat="1" applyFont="1" applyFill="1" applyBorder="1" applyAlignment="1">
      <alignment horizontal="center" vertical="center" wrapText="1"/>
    </xf>
    <xf numFmtId="216" fontId="8" fillId="0" borderId="6" xfId="0" applyNumberFormat="1" applyFont="1" applyFill="1" applyBorder="1" applyAlignment="1">
      <alignment horizontal="center" vertical="center" wrapText="1"/>
    </xf>
    <xf numFmtId="216" fontId="5" fillId="0" borderId="5" xfId="0" applyNumberFormat="1" applyFont="1" applyFill="1" applyBorder="1" applyAlignment="1">
      <alignment horizontal="center" vertical="center"/>
    </xf>
    <xf numFmtId="216" fontId="5" fillId="0" borderId="6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208" fontId="21" fillId="2" borderId="0" xfId="0" applyNumberFormat="1" applyFont="1" applyFill="1" applyBorder="1" applyAlignment="1">
      <alignment horizontal="center"/>
    </xf>
    <xf numFmtId="208" fontId="21" fillId="2" borderId="11" xfId="0" applyNumberFormat="1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0" fillId="0" borderId="6" xfId="0" applyNumberForma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8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Процентный" xfId="5" builtinId="5"/>
    <cellStyle name="Финансовый" xfId="6" builtinId="3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1360" name="Line 1"/>
        <xdr:cNvSpPr>
          <a:spLocks noChangeShapeType="1"/>
        </xdr:cNvSpPr>
      </xdr:nvSpPr>
      <xdr:spPr bwMode="auto">
        <a:xfrm>
          <a:off x="8905875" y="2838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2</xdr:col>
          <xdr:colOff>104775</xdr:colOff>
          <xdr:row>85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2</xdr:col>
          <xdr:colOff>104775</xdr:colOff>
          <xdr:row>85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85</xdr:row>
          <xdr:rowOff>0</xdr:rowOff>
        </xdr:from>
        <xdr:to>
          <xdr:col>2</xdr:col>
          <xdr:colOff>104775</xdr:colOff>
          <xdr:row>85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107</xdr:row>
          <xdr:rowOff>0</xdr:rowOff>
        </xdr:from>
        <xdr:to>
          <xdr:col>2</xdr:col>
          <xdr:colOff>104775</xdr:colOff>
          <xdr:row>107</xdr:row>
          <xdr:rowOff>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107</xdr:row>
          <xdr:rowOff>0</xdr:rowOff>
        </xdr:from>
        <xdr:to>
          <xdr:col>2</xdr:col>
          <xdr:colOff>104775</xdr:colOff>
          <xdr:row>107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107</xdr:row>
          <xdr:rowOff>0</xdr:rowOff>
        </xdr:from>
        <xdr:to>
          <xdr:col>2</xdr:col>
          <xdr:colOff>104775</xdr:colOff>
          <xdr:row>107</xdr:row>
          <xdr:rowOff>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132</xdr:row>
          <xdr:rowOff>0</xdr:rowOff>
        </xdr:from>
        <xdr:to>
          <xdr:col>2</xdr:col>
          <xdr:colOff>104775</xdr:colOff>
          <xdr:row>132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132</xdr:row>
          <xdr:rowOff>0</xdr:rowOff>
        </xdr:from>
        <xdr:to>
          <xdr:col>2</xdr:col>
          <xdr:colOff>104775</xdr:colOff>
          <xdr:row>132</xdr:row>
          <xdr:rowOff>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132</xdr:row>
          <xdr:rowOff>0</xdr:rowOff>
        </xdr:from>
        <xdr:to>
          <xdr:col>2</xdr:col>
          <xdr:colOff>104775</xdr:colOff>
          <xdr:row>132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153</xdr:row>
          <xdr:rowOff>0</xdr:rowOff>
        </xdr:from>
        <xdr:to>
          <xdr:col>2</xdr:col>
          <xdr:colOff>104775</xdr:colOff>
          <xdr:row>153</xdr:row>
          <xdr:rowOff>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153</xdr:row>
          <xdr:rowOff>0</xdr:rowOff>
        </xdr:from>
        <xdr:to>
          <xdr:col>2</xdr:col>
          <xdr:colOff>104775</xdr:colOff>
          <xdr:row>153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153</xdr:row>
          <xdr:rowOff>0</xdr:rowOff>
        </xdr:from>
        <xdr:to>
          <xdr:col>2</xdr:col>
          <xdr:colOff>104775</xdr:colOff>
          <xdr:row>153</xdr:row>
          <xdr:rowOff>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174</xdr:row>
          <xdr:rowOff>0</xdr:rowOff>
        </xdr:from>
        <xdr:to>
          <xdr:col>2</xdr:col>
          <xdr:colOff>104775</xdr:colOff>
          <xdr:row>174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174</xdr:row>
          <xdr:rowOff>0</xdr:rowOff>
        </xdr:from>
        <xdr:to>
          <xdr:col>2</xdr:col>
          <xdr:colOff>104775</xdr:colOff>
          <xdr:row>174</xdr:row>
          <xdr:rowOff>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174</xdr:row>
          <xdr:rowOff>0</xdr:rowOff>
        </xdr:from>
        <xdr:to>
          <xdr:col>2</xdr:col>
          <xdr:colOff>104775</xdr:colOff>
          <xdr:row>174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186</xdr:row>
          <xdr:rowOff>0</xdr:rowOff>
        </xdr:from>
        <xdr:to>
          <xdr:col>2</xdr:col>
          <xdr:colOff>104775</xdr:colOff>
          <xdr:row>186</xdr:row>
          <xdr:rowOff>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186</xdr:row>
          <xdr:rowOff>0</xdr:rowOff>
        </xdr:from>
        <xdr:to>
          <xdr:col>2</xdr:col>
          <xdr:colOff>104775</xdr:colOff>
          <xdr:row>186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186</xdr:row>
          <xdr:rowOff>0</xdr:rowOff>
        </xdr:from>
        <xdr:to>
          <xdr:col>2</xdr:col>
          <xdr:colOff>104775</xdr:colOff>
          <xdr:row>186</xdr:row>
          <xdr:rowOff>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205</xdr:row>
          <xdr:rowOff>0</xdr:rowOff>
        </xdr:from>
        <xdr:to>
          <xdr:col>2</xdr:col>
          <xdr:colOff>104775</xdr:colOff>
          <xdr:row>205</xdr:row>
          <xdr:rowOff>0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205</xdr:row>
          <xdr:rowOff>0</xdr:rowOff>
        </xdr:from>
        <xdr:to>
          <xdr:col>2</xdr:col>
          <xdr:colOff>104775</xdr:colOff>
          <xdr:row>205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205</xdr:row>
          <xdr:rowOff>0</xdr:rowOff>
        </xdr:from>
        <xdr:to>
          <xdr:col>2</xdr:col>
          <xdr:colOff>104775</xdr:colOff>
          <xdr:row>205</xdr:row>
          <xdr:rowOff>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223</xdr:row>
          <xdr:rowOff>0</xdr:rowOff>
        </xdr:from>
        <xdr:to>
          <xdr:col>2</xdr:col>
          <xdr:colOff>104775</xdr:colOff>
          <xdr:row>223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223</xdr:row>
          <xdr:rowOff>0</xdr:rowOff>
        </xdr:from>
        <xdr:to>
          <xdr:col>2</xdr:col>
          <xdr:colOff>104775</xdr:colOff>
          <xdr:row>223</xdr:row>
          <xdr:rowOff>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223</xdr:row>
          <xdr:rowOff>0</xdr:rowOff>
        </xdr:from>
        <xdr:to>
          <xdr:col>2</xdr:col>
          <xdr:colOff>104775</xdr:colOff>
          <xdr:row>223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243</xdr:row>
          <xdr:rowOff>0</xdr:rowOff>
        </xdr:from>
        <xdr:to>
          <xdr:col>2</xdr:col>
          <xdr:colOff>104775</xdr:colOff>
          <xdr:row>243</xdr:row>
          <xdr:rowOff>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243</xdr:row>
          <xdr:rowOff>0</xdr:rowOff>
        </xdr:from>
        <xdr:to>
          <xdr:col>2</xdr:col>
          <xdr:colOff>104775</xdr:colOff>
          <xdr:row>243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243</xdr:row>
          <xdr:rowOff>0</xdr:rowOff>
        </xdr:from>
        <xdr:to>
          <xdr:col>2</xdr:col>
          <xdr:colOff>104775</xdr:colOff>
          <xdr:row>243</xdr:row>
          <xdr:rowOff>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267</xdr:row>
          <xdr:rowOff>0</xdr:rowOff>
        </xdr:from>
        <xdr:to>
          <xdr:col>2</xdr:col>
          <xdr:colOff>104775</xdr:colOff>
          <xdr:row>267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267</xdr:row>
          <xdr:rowOff>0</xdr:rowOff>
        </xdr:from>
        <xdr:to>
          <xdr:col>2</xdr:col>
          <xdr:colOff>104775</xdr:colOff>
          <xdr:row>267</xdr:row>
          <xdr:rowOff>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267</xdr:row>
          <xdr:rowOff>0</xdr:rowOff>
        </xdr:from>
        <xdr:to>
          <xdr:col>2</xdr:col>
          <xdr:colOff>104775</xdr:colOff>
          <xdr:row>267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332</xdr:row>
          <xdr:rowOff>0</xdr:rowOff>
        </xdr:from>
        <xdr:to>
          <xdr:col>2</xdr:col>
          <xdr:colOff>104775</xdr:colOff>
          <xdr:row>332</xdr:row>
          <xdr:rowOff>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332</xdr:row>
          <xdr:rowOff>0</xdr:rowOff>
        </xdr:from>
        <xdr:to>
          <xdr:col>2</xdr:col>
          <xdr:colOff>104775</xdr:colOff>
          <xdr:row>332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167" name="Object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168" name="Object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169" name="Object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130</xdr:row>
          <xdr:rowOff>66675</xdr:rowOff>
        </xdr:from>
        <xdr:to>
          <xdr:col>2</xdr:col>
          <xdr:colOff>123825</xdr:colOff>
          <xdr:row>130</xdr:row>
          <xdr:rowOff>66675</xdr:rowOff>
        </xdr:to>
        <xdr:sp macro="" textlink="">
          <xdr:nvSpPr>
            <xdr:cNvPr id="1210" name="Object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130</xdr:row>
          <xdr:rowOff>66675</xdr:rowOff>
        </xdr:from>
        <xdr:to>
          <xdr:col>2</xdr:col>
          <xdr:colOff>123825</xdr:colOff>
          <xdr:row>130</xdr:row>
          <xdr:rowOff>66675</xdr:rowOff>
        </xdr:to>
        <xdr:sp macro="" textlink="">
          <xdr:nvSpPr>
            <xdr:cNvPr id="1211" name="Object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130</xdr:row>
          <xdr:rowOff>66675</xdr:rowOff>
        </xdr:from>
        <xdr:to>
          <xdr:col>2</xdr:col>
          <xdr:colOff>123825</xdr:colOff>
          <xdr:row>130</xdr:row>
          <xdr:rowOff>66675</xdr:rowOff>
        </xdr:to>
        <xdr:sp macro="" textlink="">
          <xdr:nvSpPr>
            <xdr:cNvPr id="1212" name="Object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130</xdr:row>
          <xdr:rowOff>66675</xdr:rowOff>
        </xdr:from>
        <xdr:to>
          <xdr:col>2</xdr:col>
          <xdr:colOff>123825</xdr:colOff>
          <xdr:row>130</xdr:row>
          <xdr:rowOff>66675</xdr:rowOff>
        </xdr:to>
        <xdr:sp macro="" textlink="">
          <xdr:nvSpPr>
            <xdr:cNvPr id="1213" name="Object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130</xdr:row>
          <xdr:rowOff>66675</xdr:rowOff>
        </xdr:from>
        <xdr:to>
          <xdr:col>2</xdr:col>
          <xdr:colOff>123825</xdr:colOff>
          <xdr:row>130</xdr:row>
          <xdr:rowOff>66675</xdr:rowOff>
        </xdr:to>
        <xdr:sp macro="" textlink="">
          <xdr:nvSpPr>
            <xdr:cNvPr id="1214" name="Object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130</xdr:row>
          <xdr:rowOff>66675</xdr:rowOff>
        </xdr:from>
        <xdr:to>
          <xdr:col>2</xdr:col>
          <xdr:colOff>123825</xdr:colOff>
          <xdr:row>130</xdr:row>
          <xdr:rowOff>66675</xdr:rowOff>
        </xdr:to>
        <xdr:sp macro="" textlink="">
          <xdr:nvSpPr>
            <xdr:cNvPr id="1215" name="Object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151</xdr:row>
          <xdr:rowOff>47625</xdr:rowOff>
        </xdr:from>
        <xdr:to>
          <xdr:col>2</xdr:col>
          <xdr:colOff>123825</xdr:colOff>
          <xdr:row>151</xdr:row>
          <xdr:rowOff>47625</xdr:rowOff>
        </xdr:to>
        <xdr:sp macro="" textlink="">
          <xdr:nvSpPr>
            <xdr:cNvPr id="1219" name="Object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151</xdr:row>
          <xdr:rowOff>47625</xdr:rowOff>
        </xdr:from>
        <xdr:to>
          <xdr:col>2</xdr:col>
          <xdr:colOff>123825</xdr:colOff>
          <xdr:row>151</xdr:row>
          <xdr:rowOff>47625</xdr:rowOff>
        </xdr:to>
        <xdr:sp macro="" textlink="">
          <xdr:nvSpPr>
            <xdr:cNvPr id="1220" name="Object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151</xdr:row>
          <xdr:rowOff>47625</xdr:rowOff>
        </xdr:from>
        <xdr:to>
          <xdr:col>2</xdr:col>
          <xdr:colOff>123825</xdr:colOff>
          <xdr:row>151</xdr:row>
          <xdr:rowOff>47625</xdr:rowOff>
        </xdr:to>
        <xdr:sp macro="" textlink="">
          <xdr:nvSpPr>
            <xdr:cNvPr id="1221" name="Object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151</xdr:row>
          <xdr:rowOff>47625</xdr:rowOff>
        </xdr:from>
        <xdr:to>
          <xdr:col>2</xdr:col>
          <xdr:colOff>123825</xdr:colOff>
          <xdr:row>151</xdr:row>
          <xdr:rowOff>47625</xdr:rowOff>
        </xdr:to>
        <xdr:sp macro="" textlink="">
          <xdr:nvSpPr>
            <xdr:cNvPr id="1222" name="Object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151</xdr:row>
          <xdr:rowOff>47625</xdr:rowOff>
        </xdr:from>
        <xdr:to>
          <xdr:col>2</xdr:col>
          <xdr:colOff>123825</xdr:colOff>
          <xdr:row>151</xdr:row>
          <xdr:rowOff>47625</xdr:rowOff>
        </xdr:to>
        <xdr:sp macro="" textlink="">
          <xdr:nvSpPr>
            <xdr:cNvPr id="1223" name="Object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151</xdr:row>
          <xdr:rowOff>47625</xdr:rowOff>
        </xdr:from>
        <xdr:to>
          <xdr:col>2</xdr:col>
          <xdr:colOff>123825</xdr:colOff>
          <xdr:row>151</xdr:row>
          <xdr:rowOff>47625</xdr:rowOff>
        </xdr:to>
        <xdr:sp macro="" textlink="">
          <xdr:nvSpPr>
            <xdr:cNvPr id="1224" name="Object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26" name="Object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27" name="Object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28" name="Object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29" name="Object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30" name="Object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31" name="Object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38" name="Object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39" name="Object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40" name="Object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41" name="Object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42" name="Object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171</xdr:row>
          <xdr:rowOff>742950</xdr:rowOff>
        </xdr:from>
        <xdr:to>
          <xdr:col>2</xdr:col>
          <xdr:colOff>123825</xdr:colOff>
          <xdr:row>171</xdr:row>
          <xdr:rowOff>742950</xdr:rowOff>
        </xdr:to>
        <xdr:sp macro="" textlink="">
          <xdr:nvSpPr>
            <xdr:cNvPr id="1243" name="Object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183</xdr:row>
          <xdr:rowOff>704850</xdr:rowOff>
        </xdr:from>
        <xdr:to>
          <xdr:col>2</xdr:col>
          <xdr:colOff>123825</xdr:colOff>
          <xdr:row>183</xdr:row>
          <xdr:rowOff>704850</xdr:rowOff>
        </xdr:to>
        <xdr:sp macro="" textlink="">
          <xdr:nvSpPr>
            <xdr:cNvPr id="1252" name="Object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183</xdr:row>
          <xdr:rowOff>704850</xdr:rowOff>
        </xdr:from>
        <xdr:to>
          <xdr:col>2</xdr:col>
          <xdr:colOff>123825</xdr:colOff>
          <xdr:row>183</xdr:row>
          <xdr:rowOff>704850</xdr:rowOff>
        </xdr:to>
        <xdr:sp macro="" textlink="">
          <xdr:nvSpPr>
            <xdr:cNvPr id="1253" name="Object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183</xdr:row>
          <xdr:rowOff>704850</xdr:rowOff>
        </xdr:from>
        <xdr:to>
          <xdr:col>2</xdr:col>
          <xdr:colOff>123825</xdr:colOff>
          <xdr:row>183</xdr:row>
          <xdr:rowOff>704850</xdr:rowOff>
        </xdr:to>
        <xdr:sp macro="" textlink="">
          <xdr:nvSpPr>
            <xdr:cNvPr id="1254" name="Object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183</xdr:row>
          <xdr:rowOff>704850</xdr:rowOff>
        </xdr:from>
        <xdr:to>
          <xdr:col>2</xdr:col>
          <xdr:colOff>123825</xdr:colOff>
          <xdr:row>183</xdr:row>
          <xdr:rowOff>704850</xdr:rowOff>
        </xdr:to>
        <xdr:sp macro="" textlink="">
          <xdr:nvSpPr>
            <xdr:cNvPr id="1255" name="Object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183</xdr:row>
          <xdr:rowOff>704850</xdr:rowOff>
        </xdr:from>
        <xdr:to>
          <xdr:col>2</xdr:col>
          <xdr:colOff>123825</xdr:colOff>
          <xdr:row>183</xdr:row>
          <xdr:rowOff>704850</xdr:rowOff>
        </xdr:to>
        <xdr:sp macro="" textlink="">
          <xdr:nvSpPr>
            <xdr:cNvPr id="1256" name="Object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183</xdr:row>
          <xdr:rowOff>704850</xdr:rowOff>
        </xdr:from>
        <xdr:to>
          <xdr:col>2</xdr:col>
          <xdr:colOff>123825</xdr:colOff>
          <xdr:row>183</xdr:row>
          <xdr:rowOff>704850</xdr:rowOff>
        </xdr:to>
        <xdr:sp macro="" textlink="">
          <xdr:nvSpPr>
            <xdr:cNvPr id="1257" name="Object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202</xdr:row>
          <xdr:rowOff>657225</xdr:rowOff>
        </xdr:from>
        <xdr:to>
          <xdr:col>2</xdr:col>
          <xdr:colOff>123825</xdr:colOff>
          <xdr:row>202</xdr:row>
          <xdr:rowOff>657225</xdr:rowOff>
        </xdr:to>
        <xdr:sp macro="" textlink="">
          <xdr:nvSpPr>
            <xdr:cNvPr id="1259" name="Object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202</xdr:row>
          <xdr:rowOff>657225</xdr:rowOff>
        </xdr:from>
        <xdr:to>
          <xdr:col>2</xdr:col>
          <xdr:colOff>123825</xdr:colOff>
          <xdr:row>202</xdr:row>
          <xdr:rowOff>657225</xdr:rowOff>
        </xdr:to>
        <xdr:sp macro="" textlink="">
          <xdr:nvSpPr>
            <xdr:cNvPr id="1260" name="Object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202</xdr:row>
          <xdr:rowOff>657225</xdr:rowOff>
        </xdr:from>
        <xdr:to>
          <xdr:col>2</xdr:col>
          <xdr:colOff>123825</xdr:colOff>
          <xdr:row>202</xdr:row>
          <xdr:rowOff>657225</xdr:rowOff>
        </xdr:to>
        <xdr:sp macro="" textlink="">
          <xdr:nvSpPr>
            <xdr:cNvPr id="1261" name="Object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202</xdr:row>
          <xdr:rowOff>657225</xdr:rowOff>
        </xdr:from>
        <xdr:to>
          <xdr:col>2</xdr:col>
          <xdr:colOff>123825</xdr:colOff>
          <xdr:row>202</xdr:row>
          <xdr:rowOff>657225</xdr:rowOff>
        </xdr:to>
        <xdr:sp macro="" textlink="">
          <xdr:nvSpPr>
            <xdr:cNvPr id="1262" name="Object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202</xdr:row>
          <xdr:rowOff>657225</xdr:rowOff>
        </xdr:from>
        <xdr:to>
          <xdr:col>2</xdr:col>
          <xdr:colOff>123825</xdr:colOff>
          <xdr:row>202</xdr:row>
          <xdr:rowOff>657225</xdr:rowOff>
        </xdr:to>
        <xdr:sp macro="" textlink="">
          <xdr:nvSpPr>
            <xdr:cNvPr id="1263" name="Object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202</xdr:row>
          <xdr:rowOff>657225</xdr:rowOff>
        </xdr:from>
        <xdr:to>
          <xdr:col>2</xdr:col>
          <xdr:colOff>123825</xdr:colOff>
          <xdr:row>202</xdr:row>
          <xdr:rowOff>657225</xdr:rowOff>
        </xdr:to>
        <xdr:sp macro="" textlink="">
          <xdr:nvSpPr>
            <xdr:cNvPr id="1264" name="Object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220</xdr:row>
          <xdr:rowOff>581025</xdr:rowOff>
        </xdr:from>
        <xdr:to>
          <xdr:col>2</xdr:col>
          <xdr:colOff>123825</xdr:colOff>
          <xdr:row>220</xdr:row>
          <xdr:rowOff>581025</xdr:rowOff>
        </xdr:to>
        <xdr:sp macro="" textlink="">
          <xdr:nvSpPr>
            <xdr:cNvPr id="1271" name="Object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220</xdr:row>
          <xdr:rowOff>581025</xdr:rowOff>
        </xdr:from>
        <xdr:to>
          <xdr:col>2</xdr:col>
          <xdr:colOff>123825</xdr:colOff>
          <xdr:row>220</xdr:row>
          <xdr:rowOff>581025</xdr:rowOff>
        </xdr:to>
        <xdr:sp macro="" textlink="">
          <xdr:nvSpPr>
            <xdr:cNvPr id="1272" name="Object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220</xdr:row>
          <xdr:rowOff>581025</xdr:rowOff>
        </xdr:from>
        <xdr:to>
          <xdr:col>2</xdr:col>
          <xdr:colOff>123825</xdr:colOff>
          <xdr:row>220</xdr:row>
          <xdr:rowOff>581025</xdr:rowOff>
        </xdr:to>
        <xdr:sp macro="" textlink="">
          <xdr:nvSpPr>
            <xdr:cNvPr id="1273" name="Object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220</xdr:row>
          <xdr:rowOff>581025</xdr:rowOff>
        </xdr:from>
        <xdr:to>
          <xdr:col>2</xdr:col>
          <xdr:colOff>123825</xdr:colOff>
          <xdr:row>220</xdr:row>
          <xdr:rowOff>581025</xdr:rowOff>
        </xdr:to>
        <xdr:sp macro="" textlink="">
          <xdr:nvSpPr>
            <xdr:cNvPr id="1274" name="Object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220</xdr:row>
          <xdr:rowOff>581025</xdr:rowOff>
        </xdr:from>
        <xdr:to>
          <xdr:col>2</xdr:col>
          <xdr:colOff>123825</xdr:colOff>
          <xdr:row>220</xdr:row>
          <xdr:rowOff>581025</xdr:rowOff>
        </xdr:to>
        <xdr:sp macro="" textlink="">
          <xdr:nvSpPr>
            <xdr:cNvPr id="1275" name="Object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220</xdr:row>
          <xdr:rowOff>581025</xdr:rowOff>
        </xdr:from>
        <xdr:to>
          <xdr:col>2</xdr:col>
          <xdr:colOff>123825</xdr:colOff>
          <xdr:row>220</xdr:row>
          <xdr:rowOff>581025</xdr:rowOff>
        </xdr:to>
        <xdr:sp macro="" textlink="">
          <xdr:nvSpPr>
            <xdr:cNvPr id="1276" name="Object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240</xdr:row>
          <xdr:rowOff>552450</xdr:rowOff>
        </xdr:from>
        <xdr:to>
          <xdr:col>2</xdr:col>
          <xdr:colOff>123825</xdr:colOff>
          <xdr:row>240</xdr:row>
          <xdr:rowOff>552450</xdr:rowOff>
        </xdr:to>
        <xdr:sp macro="" textlink="">
          <xdr:nvSpPr>
            <xdr:cNvPr id="1278" name="Object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240</xdr:row>
          <xdr:rowOff>552450</xdr:rowOff>
        </xdr:from>
        <xdr:to>
          <xdr:col>2</xdr:col>
          <xdr:colOff>123825</xdr:colOff>
          <xdr:row>240</xdr:row>
          <xdr:rowOff>552450</xdr:rowOff>
        </xdr:to>
        <xdr:sp macro="" textlink="">
          <xdr:nvSpPr>
            <xdr:cNvPr id="1279" name="Object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240</xdr:row>
          <xdr:rowOff>552450</xdr:rowOff>
        </xdr:from>
        <xdr:to>
          <xdr:col>2</xdr:col>
          <xdr:colOff>123825</xdr:colOff>
          <xdr:row>240</xdr:row>
          <xdr:rowOff>552450</xdr:rowOff>
        </xdr:to>
        <xdr:sp macro="" textlink="">
          <xdr:nvSpPr>
            <xdr:cNvPr id="1280" name="Object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240</xdr:row>
          <xdr:rowOff>552450</xdr:rowOff>
        </xdr:from>
        <xdr:to>
          <xdr:col>2</xdr:col>
          <xdr:colOff>123825</xdr:colOff>
          <xdr:row>240</xdr:row>
          <xdr:rowOff>552450</xdr:rowOff>
        </xdr:to>
        <xdr:sp macro="" textlink="">
          <xdr:nvSpPr>
            <xdr:cNvPr id="1281" name="Object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240</xdr:row>
          <xdr:rowOff>552450</xdr:rowOff>
        </xdr:from>
        <xdr:to>
          <xdr:col>2</xdr:col>
          <xdr:colOff>123825</xdr:colOff>
          <xdr:row>240</xdr:row>
          <xdr:rowOff>552450</xdr:rowOff>
        </xdr:to>
        <xdr:sp macro="" textlink="">
          <xdr:nvSpPr>
            <xdr:cNvPr id="1282" name="Object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240</xdr:row>
          <xdr:rowOff>552450</xdr:rowOff>
        </xdr:from>
        <xdr:to>
          <xdr:col>2</xdr:col>
          <xdr:colOff>123825</xdr:colOff>
          <xdr:row>240</xdr:row>
          <xdr:rowOff>552450</xdr:rowOff>
        </xdr:to>
        <xdr:sp macro="" textlink="">
          <xdr:nvSpPr>
            <xdr:cNvPr id="1283" name="Object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262</xdr:row>
          <xdr:rowOff>123825</xdr:rowOff>
        </xdr:from>
        <xdr:to>
          <xdr:col>2</xdr:col>
          <xdr:colOff>123825</xdr:colOff>
          <xdr:row>262</xdr:row>
          <xdr:rowOff>123825</xdr:rowOff>
        </xdr:to>
        <xdr:sp macro="" textlink="">
          <xdr:nvSpPr>
            <xdr:cNvPr id="1287" name="Object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262</xdr:row>
          <xdr:rowOff>123825</xdr:rowOff>
        </xdr:from>
        <xdr:to>
          <xdr:col>2</xdr:col>
          <xdr:colOff>123825</xdr:colOff>
          <xdr:row>262</xdr:row>
          <xdr:rowOff>123825</xdr:rowOff>
        </xdr:to>
        <xdr:sp macro="" textlink="">
          <xdr:nvSpPr>
            <xdr:cNvPr id="1288" name="Object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262</xdr:row>
          <xdr:rowOff>123825</xdr:rowOff>
        </xdr:from>
        <xdr:to>
          <xdr:col>2</xdr:col>
          <xdr:colOff>123825</xdr:colOff>
          <xdr:row>262</xdr:row>
          <xdr:rowOff>123825</xdr:rowOff>
        </xdr:to>
        <xdr:sp macro="" textlink="">
          <xdr:nvSpPr>
            <xdr:cNvPr id="1289" name="Object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262</xdr:row>
          <xdr:rowOff>123825</xdr:rowOff>
        </xdr:from>
        <xdr:to>
          <xdr:col>2</xdr:col>
          <xdr:colOff>123825</xdr:colOff>
          <xdr:row>262</xdr:row>
          <xdr:rowOff>123825</xdr:rowOff>
        </xdr:to>
        <xdr:sp macro="" textlink="">
          <xdr:nvSpPr>
            <xdr:cNvPr id="1290" name="Object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262</xdr:row>
          <xdr:rowOff>123825</xdr:rowOff>
        </xdr:from>
        <xdr:to>
          <xdr:col>2</xdr:col>
          <xdr:colOff>123825</xdr:colOff>
          <xdr:row>262</xdr:row>
          <xdr:rowOff>123825</xdr:rowOff>
        </xdr:to>
        <xdr:sp macro="" textlink="">
          <xdr:nvSpPr>
            <xdr:cNvPr id="1291" name="Object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262</xdr:row>
          <xdr:rowOff>123825</xdr:rowOff>
        </xdr:from>
        <xdr:to>
          <xdr:col>2</xdr:col>
          <xdr:colOff>123825</xdr:colOff>
          <xdr:row>262</xdr:row>
          <xdr:rowOff>123825</xdr:rowOff>
        </xdr:to>
        <xdr:sp macro="" textlink="">
          <xdr:nvSpPr>
            <xdr:cNvPr id="1292" name="Object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329</xdr:row>
          <xdr:rowOff>247650</xdr:rowOff>
        </xdr:from>
        <xdr:to>
          <xdr:col>2</xdr:col>
          <xdr:colOff>123825</xdr:colOff>
          <xdr:row>329</xdr:row>
          <xdr:rowOff>247650</xdr:rowOff>
        </xdr:to>
        <xdr:sp macro="" textlink="">
          <xdr:nvSpPr>
            <xdr:cNvPr id="1303" name="Object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329</xdr:row>
          <xdr:rowOff>247650</xdr:rowOff>
        </xdr:from>
        <xdr:to>
          <xdr:col>2</xdr:col>
          <xdr:colOff>123825</xdr:colOff>
          <xdr:row>329</xdr:row>
          <xdr:rowOff>247650</xdr:rowOff>
        </xdr:to>
        <xdr:sp macro="" textlink="">
          <xdr:nvSpPr>
            <xdr:cNvPr id="1304" name="Object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329</xdr:row>
          <xdr:rowOff>247650</xdr:rowOff>
        </xdr:from>
        <xdr:to>
          <xdr:col>2</xdr:col>
          <xdr:colOff>123825</xdr:colOff>
          <xdr:row>329</xdr:row>
          <xdr:rowOff>247650</xdr:rowOff>
        </xdr:to>
        <xdr:sp macro="" textlink="">
          <xdr:nvSpPr>
            <xdr:cNvPr id="1305" name="Object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329</xdr:row>
          <xdr:rowOff>247650</xdr:rowOff>
        </xdr:from>
        <xdr:to>
          <xdr:col>2</xdr:col>
          <xdr:colOff>123825</xdr:colOff>
          <xdr:row>329</xdr:row>
          <xdr:rowOff>247650</xdr:rowOff>
        </xdr:to>
        <xdr:sp macro="" textlink="">
          <xdr:nvSpPr>
            <xdr:cNvPr id="1306" name="Object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76" Type="http://schemas.openxmlformats.org/officeDocument/2006/relationships/oleObject" Target="../embeddings/oleObject71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97" Type="http://schemas.openxmlformats.org/officeDocument/2006/relationships/oleObject" Target="../embeddings/oleObject92.bin"/><Relationship Id="rId7" Type="http://schemas.openxmlformats.org/officeDocument/2006/relationships/image" Target="../media/image2.wmf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66" Type="http://schemas.openxmlformats.org/officeDocument/2006/relationships/oleObject" Target="../embeddings/oleObject61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87" Type="http://schemas.openxmlformats.org/officeDocument/2006/relationships/oleObject" Target="../embeddings/oleObject82.bin"/><Relationship Id="rId5" Type="http://schemas.openxmlformats.org/officeDocument/2006/relationships/image" Target="../media/image1.wmf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oleObject" Target="../embeddings/oleObject5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08"/>
  <sheetViews>
    <sheetView tabSelected="1" view="pageBreakPreview" zoomScale="87" zoomScaleNormal="62" zoomScaleSheetLayoutView="87" workbookViewId="0">
      <selection activeCell="I1" sqref="I1"/>
    </sheetView>
  </sheetViews>
  <sheetFormatPr defaultRowHeight="15" x14ac:dyDescent="0.25"/>
  <cols>
    <col min="1" max="1" width="6.42578125" style="410" customWidth="1"/>
    <col min="2" max="2" width="45.140625" style="8" customWidth="1"/>
    <col min="3" max="3" width="18.5703125" style="7" customWidth="1"/>
    <col min="4" max="4" width="13.7109375" style="7" customWidth="1"/>
    <col min="5" max="5" width="13.42578125" style="7" customWidth="1"/>
    <col min="6" max="6" width="9.7109375" style="7" customWidth="1"/>
    <col min="7" max="7" width="12.42578125" style="7" customWidth="1"/>
    <col min="8" max="8" width="14.140625" style="7" customWidth="1"/>
    <col min="9" max="9" width="18" style="7" customWidth="1"/>
    <col min="10" max="10" width="11.7109375" style="7" customWidth="1"/>
    <col min="11" max="11" width="10.42578125" style="7" customWidth="1"/>
    <col min="12" max="12" width="13.42578125" style="7" customWidth="1"/>
    <col min="13" max="13" width="17.140625" style="7" customWidth="1"/>
    <col min="14" max="14" width="10" style="2" customWidth="1"/>
    <col min="15" max="15" width="9.7109375" style="2" customWidth="1"/>
    <col min="16" max="16384" width="9.140625" style="2"/>
  </cols>
  <sheetData>
    <row r="1" spans="1:13" ht="125.25" customHeight="1" x14ac:dyDescent="0.2">
      <c r="A1" s="409"/>
      <c r="B1" s="4"/>
      <c r="C1" s="3"/>
      <c r="D1" s="5"/>
      <c r="E1" s="5"/>
      <c r="F1" s="5"/>
      <c r="G1" s="5"/>
      <c r="H1" s="5"/>
      <c r="I1" s="3"/>
      <c r="J1" s="668" t="s">
        <v>598</v>
      </c>
      <c r="K1" s="668"/>
      <c r="L1" s="668"/>
      <c r="M1" s="669"/>
    </row>
    <row r="2" spans="1:13" ht="22.5" x14ac:dyDescent="0.3">
      <c r="A2" s="670" t="s">
        <v>233</v>
      </c>
      <c r="B2" s="670"/>
      <c r="C2" s="670"/>
      <c r="D2" s="670"/>
      <c r="E2" s="670"/>
      <c r="F2" s="670"/>
      <c r="G2" s="670"/>
      <c r="H2" s="670"/>
      <c r="I2" s="670"/>
      <c r="J2" s="670"/>
      <c r="K2" s="670"/>
      <c r="L2" s="670"/>
      <c r="M2" s="670"/>
    </row>
    <row r="3" spans="1:13" ht="22.5" x14ac:dyDescent="0.3">
      <c r="A3" s="670" t="s">
        <v>24</v>
      </c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</row>
    <row r="4" spans="1:13" ht="22.5" x14ac:dyDescent="0.3">
      <c r="A4" s="671" t="s">
        <v>597</v>
      </c>
      <c r="B4" s="671"/>
      <c r="C4" s="671"/>
      <c r="D4" s="671"/>
      <c r="E4" s="671"/>
      <c r="F4" s="671"/>
      <c r="G4" s="671"/>
      <c r="H4" s="671"/>
      <c r="I4" s="671"/>
      <c r="J4" s="671"/>
      <c r="K4" s="671"/>
      <c r="L4" s="671"/>
      <c r="M4" s="671"/>
    </row>
    <row r="5" spans="1:13" ht="12.75" x14ac:dyDescent="0.2">
      <c r="A5" s="662"/>
      <c r="B5" s="662"/>
      <c r="C5" s="662"/>
      <c r="D5" s="662"/>
      <c r="E5" s="662"/>
      <c r="F5" s="662"/>
      <c r="G5" s="662"/>
      <c r="H5" s="662"/>
      <c r="I5" s="662"/>
      <c r="J5" s="2"/>
      <c r="K5" s="2"/>
      <c r="L5" s="2"/>
      <c r="M5" s="2"/>
    </row>
    <row r="6" spans="1:13" ht="18" customHeight="1" x14ac:dyDescent="0.2">
      <c r="A6" s="21" t="s">
        <v>2</v>
      </c>
      <c r="B6" s="666" t="s">
        <v>0</v>
      </c>
      <c r="C6" s="663" t="s">
        <v>122</v>
      </c>
      <c r="D6" s="665" t="s">
        <v>121</v>
      </c>
      <c r="E6" s="663" t="s">
        <v>3</v>
      </c>
      <c r="F6" s="665" t="s">
        <v>4</v>
      </c>
      <c r="G6" s="665"/>
      <c r="H6" s="665"/>
      <c r="I6" s="664" t="s">
        <v>5</v>
      </c>
      <c r="J6" s="665" t="s">
        <v>234</v>
      </c>
      <c r="K6" s="665"/>
      <c r="L6" s="665"/>
      <c r="M6" s="663" t="s">
        <v>235</v>
      </c>
    </row>
    <row r="7" spans="1:13" ht="39.75" customHeight="1" x14ac:dyDescent="0.2">
      <c r="A7" s="22" t="s">
        <v>6</v>
      </c>
      <c r="B7" s="667"/>
      <c r="C7" s="663"/>
      <c r="D7" s="665"/>
      <c r="E7" s="663"/>
      <c r="F7" s="1" t="s">
        <v>1</v>
      </c>
      <c r="G7" s="1" t="s">
        <v>7</v>
      </c>
      <c r="H7" s="1" t="s">
        <v>8</v>
      </c>
      <c r="I7" s="664"/>
      <c r="J7" s="1" t="s">
        <v>1</v>
      </c>
      <c r="K7" s="1" t="s">
        <v>7</v>
      </c>
      <c r="L7" s="1" t="s">
        <v>8</v>
      </c>
      <c r="M7" s="663"/>
    </row>
    <row r="8" spans="1:13" s="7" customFormat="1" ht="18" customHeight="1" x14ac:dyDescent="0.2">
      <c r="A8" s="70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11">
        <v>9</v>
      </c>
      <c r="J8" s="12">
        <v>10</v>
      </c>
      <c r="K8" s="12">
        <v>11</v>
      </c>
      <c r="L8" s="12">
        <v>12</v>
      </c>
      <c r="M8" s="12">
        <v>13</v>
      </c>
    </row>
    <row r="9" spans="1:13" ht="18.75" customHeight="1" x14ac:dyDescent="0.2">
      <c r="A9" s="565" t="s">
        <v>25</v>
      </c>
      <c r="B9" s="566"/>
      <c r="C9" s="566"/>
      <c r="D9" s="566"/>
      <c r="E9" s="566"/>
      <c r="F9" s="566"/>
      <c r="G9" s="566"/>
      <c r="H9" s="566"/>
      <c r="I9" s="566"/>
      <c r="J9" s="566"/>
      <c r="K9" s="566"/>
      <c r="L9" s="566"/>
      <c r="M9" s="567"/>
    </row>
    <row r="10" spans="1:13" ht="17.100000000000001" customHeight="1" x14ac:dyDescent="0.25">
      <c r="A10" s="606">
        <v>1</v>
      </c>
      <c r="B10" s="629" t="s">
        <v>9</v>
      </c>
      <c r="C10" s="133" t="s">
        <v>185</v>
      </c>
      <c r="D10" s="657">
        <v>42.2</v>
      </c>
      <c r="E10" s="609" t="s">
        <v>271</v>
      </c>
      <c r="F10" s="609"/>
      <c r="G10" s="603"/>
      <c r="H10" s="657">
        <v>42.2</v>
      </c>
      <c r="I10" s="609" t="s">
        <v>25</v>
      </c>
      <c r="J10" s="615"/>
      <c r="K10" s="603"/>
      <c r="L10" s="659">
        <v>35</v>
      </c>
      <c r="M10" s="509">
        <v>83</v>
      </c>
    </row>
    <row r="11" spans="1:13" ht="17.100000000000001" customHeight="1" x14ac:dyDescent="0.2">
      <c r="A11" s="606"/>
      <c r="B11" s="630"/>
      <c r="C11" s="134" t="s">
        <v>272</v>
      </c>
      <c r="D11" s="657"/>
      <c r="E11" s="609"/>
      <c r="F11" s="609"/>
      <c r="G11" s="603"/>
      <c r="H11" s="657"/>
      <c r="I11" s="609"/>
      <c r="J11" s="615"/>
      <c r="K11" s="603"/>
      <c r="L11" s="659"/>
      <c r="M11" s="511"/>
    </row>
    <row r="12" spans="1:13" ht="17.100000000000001" customHeight="1" x14ac:dyDescent="0.25">
      <c r="A12" s="606">
        <v>2</v>
      </c>
      <c r="B12" s="629" t="s">
        <v>10</v>
      </c>
      <c r="C12" s="133" t="s">
        <v>273</v>
      </c>
      <c r="D12" s="657">
        <v>22.65</v>
      </c>
      <c r="E12" s="609" t="s">
        <v>271</v>
      </c>
      <c r="F12" s="509"/>
      <c r="G12" s="603"/>
      <c r="H12" s="657">
        <v>22.65</v>
      </c>
      <c r="I12" s="609" t="s">
        <v>25</v>
      </c>
      <c r="J12" s="615"/>
      <c r="K12" s="603"/>
      <c r="L12" s="659">
        <v>20</v>
      </c>
      <c r="M12" s="509">
        <v>88</v>
      </c>
    </row>
    <row r="13" spans="1:13" ht="17.100000000000001" customHeight="1" x14ac:dyDescent="0.2">
      <c r="A13" s="606"/>
      <c r="B13" s="630"/>
      <c r="C13" s="135" t="s">
        <v>274</v>
      </c>
      <c r="D13" s="657"/>
      <c r="E13" s="609"/>
      <c r="F13" s="545"/>
      <c r="G13" s="603"/>
      <c r="H13" s="657"/>
      <c r="I13" s="609"/>
      <c r="J13" s="615"/>
      <c r="K13" s="603"/>
      <c r="L13" s="659"/>
      <c r="M13" s="545"/>
    </row>
    <row r="14" spans="1:13" ht="17.100000000000001" customHeight="1" x14ac:dyDescent="0.25">
      <c r="A14" s="606">
        <v>3</v>
      </c>
      <c r="B14" s="607" t="s">
        <v>11</v>
      </c>
      <c r="C14" s="133" t="s">
        <v>207</v>
      </c>
      <c r="D14" s="657">
        <v>98.5</v>
      </c>
      <c r="E14" s="609" t="s">
        <v>271</v>
      </c>
      <c r="F14" s="609"/>
      <c r="G14" s="603"/>
      <c r="H14" s="657">
        <v>98.5</v>
      </c>
      <c r="I14" s="609" t="s">
        <v>25</v>
      </c>
      <c r="J14" s="615"/>
      <c r="K14" s="603"/>
      <c r="L14" s="659">
        <v>75.900000000000006</v>
      </c>
      <c r="M14" s="509">
        <v>77</v>
      </c>
    </row>
    <row r="15" spans="1:13" ht="17.100000000000001" customHeight="1" x14ac:dyDescent="0.2">
      <c r="A15" s="606"/>
      <c r="B15" s="607"/>
      <c r="C15" s="135" t="s">
        <v>275</v>
      </c>
      <c r="D15" s="657"/>
      <c r="E15" s="609"/>
      <c r="F15" s="609"/>
      <c r="G15" s="603"/>
      <c r="H15" s="657"/>
      <c r="I15" s="609"/>
      <c r="J15" s="615"/>
      <c r="K15" s="603"/>
      <c r="L15" s="659"/>
      <c r="M15" s="511"/>
    </row>
    <row r="16" spans="1:13" ht="17.100000000000001" customHeight="1" x14ac:dyDescent="0.25">
      <c r="A16" s="606">
        <v>4</v>
      </c>
      <c r="B16" s="607" t="s">
        <v>15</v>
      </c>
      <c r="C16" s="133" t="s">
        <v>138</v>
      </c>
      <c r="D16" s="661">
        <v>39</v>
      </c>
      <c r="E16" s="609" t="s">
        <v>271</v>
      </c>
      <c r="F16" s="609"/>
      <c r="G16" s="603"/>
      <c r="H16" s="661">
        <v>39</v>
      </c>
      <c r="I16" s="609" t="s">
        <v>25</v>
      </c>
      <c r="J16" s="615"/>
      <c r="K16" s="603"/>
      <c r="L16" s="659">
        <v>24</v>
      </c>
      <c r="M16" s="509">
        <v>62</v>
      </c>
    </row>
    <row r="17" spans="1:13" ht="17.100000000000001" customHeight="1" x14ac:dyDescent="0.25">
      <c r="A17" s="606"/>
      <c r="B17" s="607"/>
      <c r="C17" s="137" t="s">
        <v>276</v>
      </c>
      <c r="D17" s="661"/>
      <c r="E17" s="609"/>
      <c r="F17" s="609"/>
      <c r="G17" s="603"/>
      <c r="H17" s="661"/>
      <c r="I17" s="609"/>
      <c r="J17" s="615"/>
      <c r="K17" s="603"/>
      <c r="L17" s="659"/>
      <c r="M17" s="511"/>
    </row>
    <row r="18" spans="1:13" ht="17.100000000000001" customHeight="1" x14ac:dyDescent="0.25">
      <c r="A18" s="606">
        <v>5</v>
      </c>
      <c r="B18" s="607" t="s">
        <v>16</v>
      </c>
      <c r="C18" s="133" t="s">
        <v>199</v>
      </c>
      <c r="D18" s="611">
        <v>38.5</v>
      </c>
      <c r="E18" s="609" t="s">
        <v>271</v>
      </c>
      <c r="F18" s="609"/>
      <c r="G18" s="603"/>
      <c r="H18" s="611">
        <v>38.5</v>
      </c>
      <c r="I18" s="609" t="s">
        <v>25</v>
      </c>
      <c r="J18" s="615"/>
      <c r="K18" s="603"/>
      <c r="L18" s="611">
        <v>25.2</v>
      </c>
      <c r="M18" s="509">
        <v>65</v>
      </c>
    </row>
    <row r="19" spans="1:13" ht="17.100000000000001" customHeight="1" x14ac:dyDescent="0.25">
      <c r="A19" s="606"/>
      <c r="B19" s="607"/>
      <c r="C19" s="137" t="s">
        <v>277</v>
      </c>
      <c r="D19" s="611"/>
      <c r="E19" s="609"/>
      <c r="F19" s="509"/>
      <c r="G19" s="561"/>
      <c r="H19" s="611"/>
      <c r="I19" s="609"/>
      <c r="J19" s="615"/>
      <c r="K19" s="561"/>
      <c r="L19" s="611"/>
      <c r="M19" s="511"/>
    </row>
    <row r="20" spans="1:13" ht="17.100000000000001" customHeight="1" x14ac:dyDescent="0.25">
      <c r="A20" s="606">
        <v>6</v>
      </c>
      <c r="B20" s="607" t="s">
        <v>17</v>
      </c>
      <c r="C20" s="133" t="s">
        <v>134</v>
      </c>
      <c r="D20" s="608">
        <v>4.2</v>
      </c>
      <c r="E20" s="609" t="s">
        <v>271</v>
      </c>
      <c r="F20" s="21"/>
      <c r="G20" s="19"/>
      <c r="H20" s="660">
        <v>4.2</v>
      </c>
      <c r="I20" s="635" t="s">
        <v>25</v>
      </c>
      <c r="J20" s="615"/>
      <c r="K20" s="19"/>
      <c r="L20" s="660"/>
      <c r="M20" s="509"/>
    </row>
    <row r="21" spans="1:13" ht="17.100000000000001" customHeight="1" x14ac:dyDescent="0.25">
      <c r="A21" s="606"/>
      <c r="B21" s="607"/>
      <c r="C21" s="137" t="s">
        <v>135</v>
      </c>
      <c r="D21" s="608"/>
      <c r="E21" s="609"/>
      <c r="F21" s="22"/>
      <c r="G21" s="20"/>
      <c r="H21" s="660"/>
      <c r="I21" s="635"/>
      <c r="J21" s="615"/>
      <c r="K21" s="20"/>
      <c r="L21" s="660"/>
      <c r="M21" s="511"/>
    </row>
    <row r="22" spans="1:13" ht="17.100000000000001" customHeight="1" x14ac:dyDescent="0.25">
      <c r="A22" s="606">
        <v>7</v>
      </c>
      <c r="B22" s="607" t="s">
        <v>20</v>
      </c>
      <c r="C22" s="133" t="s">
        <v>141</v>
      </c>
      <c r="D22" s="608">
        <v>5</v>
      </c>
      <c r="E22" s="609" t="s">
        <v>271</v>
      </c>
      <c r="F22" s="21"/>
      <c r="G22" s="32"/>
      <c r="H22" s="608">
        <v>5</v>
      </c>
      <c r="I22" s="609" t="s">
        <v>241</v>
      </c>
      <c r="J22" s="615"/>
      <c r="K22" s="32"/>
      <c r="L22" s="608">
        <v>2</v>
      </c>
      <c r="M22" s="509">
        <v>40</v>
      </c>
    </row>
    <row r="23" spans="1:13" ht="17.100000000000001" customHeight="1" x14ac:dyDescent="0.25">
      <c r="A23" s="606"/>
      <c r="B23" s="607"/>
      <c r="C23" s="137" t="s">
        <v>186</v>
      </c>
      <c r="D23" s="608"/>
      <c r="E23" s="609"/>
      <c r="F23" s="22"/>
      <c r="G23" s="33"/>
      <c r="H23" s="608"/>
      <c r="I23" s="609"/>
      <c r="J23" s="615"/>
      <c r="K23" s="33"/>
      <c r="L23" s="608"/>
      <c r="M23" s="511"/>
    </row>
    <row r="24" spans="1:13" ht="17.100000000000001" customHeight="1" x14ac:dyDescent="0.25">
      <c r="A24" s="519">
        <v>8</v>
      </c>
      <c r="B24" s="629" t="s">
        <v>21</v>
      </c>
      <c r="C24" s="133" t="s">
        <v>131</v>
      </c>
      <c r="D24" s="608">
        <v>23.05</v>
      </c>
      <c r="E24" s="609" t="s">
        <v>271</v>
      </c>
      <c r="F24" s="35"/>
      <c r="G24" s="32"/>
      <c r="H24" s="608">
        <v>23.05</v>
      </c>
      <c r="I24" s="609" t="s">
        <v>25</v>
      </c>
      <c r="J24" s="615"/>
      <c r="K24" s="547"/>
      <c r="L24" s="608">
        <v>19.100000000000001</v>
      </c>
      <c r="M24" s="726">
        <v>83</v>
      </c>
    </row>
    <row r="25" spans="1:13" ht="17.100000000000001" customHeight="1" x14ac:dyDescent="0.25">
      <c r="A25" s="522"/>
      <c r="B25" s="630"/>
      <c r="C25" s="137" t="s">
        <v>132</v>
      </c>
      <c r="D25" s="608"/>
      <c r="E25" s="609"/>
      <c r="F25" s="35"/>
      <c r="G25" s="33"/>
      <c r="H25" s="608"/>
      <c r="I25" s="609"/>
      <c r="J25" s="615"/>
      <c r="K25" s="658"/>
      <c r="L25" s="608"/>
      <c r="M25" s="545"/>
    </row>
    <row r="26" spans="1:13" ht="60" customHeight="1" x14ac:dyDescent="0.2">
      <c r="A26" s="9">
        <v>9</v>
      </c>
      <c r="B26" s="138" t="s">
        <v>22</v>
      </c>
      <c r="C26" s="135" t="s">
        <v>130</v>
      </c>
      <c r="D26" s="141">
        <v>4</v>
      </c>
      <c r="E26" s="29" t="s">
        <v>271</v>
      </c>
      <c r="F26" s="29"/>
      <c r="G26" s="33"/>
      <c r="H26" s="141">
        <v>4</v>
      </c>
      <c r="I26" s="29" t="s">
        <v>25</v>
      </c>
      <c r="J26" s="33"/>
      <c r="K26" s="33"/>
      <c r="L26" s="141">
        <v>2.2000000000000002</v>
      </c>
      <c r="M26" s="29">
        <v>55</v>
      </c>
    </row>
    <row r="27" spans="1:13" ht="28.5" customHeight="1" x14ac:dyDescent="0.25">
      <c r="A27" s="9">
        <v>10</v>
      </c>
      <c r="B27" s="138" t="s">
        <v>23</v>
      </c>
      <c r="C27" s="139" t="s">
        <v>159</v>
      </c>
      <c r="D27" s="142">
        <v>22</v>
      </c>
      <c r="E27" s="34" t="s">
        <v>271</v>
      </c>
      <c r="F27" s="22"/>
      <c r="G27" s="38"/>
      <c r="H27" s="142">
        <v>22</v>
      </c>
      <c r="I27" s="34" t="s">
        <v>25</v>
      </c>
      <c r="J27" s="38"/>
      <c r="K27" s="38"/>
      <c r="L27" s="142">
        <v>14.5</v>
      </c>
      <c r="M27" s="22">
        <v>66</v>
      </c>
    </row>
    <row r="28" spans="1:13" ht="24.75" customHeight="1" x14ac:dyDescent="0.25">
      <c r="A28" s="39"/>
      <c r="B28" s="40" t="s">
        <v>26</v>
      </c>
      <c r="C28" s="41"/>
      <c r="D28" s="42">
        <f>SUM(D10:D27)</f>
        <v>299.09999999999997</v>
      </c>
      <c r="E28" s="42"/>
      <c r="F28" s="42"/>
      <c r="G28" s="42"/>
      <c r="H28" s="42">
        <f>SUM(H10:H27)</f>
        <v>299.09999999999997</v>
      </c>
      <c r="I28" s="42"/>
      <c r="J28" s="42"/>
      <c r="K28" s="42">
        <v>0</v>
      </c>
      <c r="L28" s="42">
        <f>SUM(L10:L27)</f>
        <v>217.89999999999998</v>
      </c>
      <c r="M28" s="143">
        <v>73</v>
      </c>
    </row>
    <row r="29" spans="1:13" ht="18.75" customHeight="1" x14ac:dyDescent="0.2">
      <c r="A29" s="565" t="s">
        <v>27</v>
      </c>
      <c r="B29" s="566"/>
      <c r="C29" s="566"/>
      <c r="D29" s="566"/>
      <c r="E29" s="566"/>
      <c r="F29" s="566"/>
      <c r="G29" s="566"/>
      <c r="H29" s="566"/>
      <c r="I29" s="566"/>
      <c r="J29" s="566"/>
      <c r="K29" s="566"/>
      <c r="L29" s="566"/>
      <c r="M29" s="567"/>
    </row>
    <row r="30" spans="1:13" ht="17.100000000000001" customHeight="1" x14ac:dyDescent="0.25">
      <c r="A30" s="606">
        <v>11</v>
      </c>
      <c r="B30" s="629" t="s">
        <v>9</v>
      </c>
      <c r="C30" s="133" t="s">
        <v>13</v>
      </c>
      <c r="D30" s="657">
        <v>19.8</v>
      </c>
      <c r="E30" s="609" t="s">
        <v>271</v>
      </c>
      <c r="F30" s="609"/>
      <c r="G30" s="603"/>
      <c r="H30" s="657">
        <v>19.8</v>
      </c>
      <c r="I30" s="609" t="s">
        <v>27</v>
      </c>
      <c r="J30" s="615"/>
      <c r="K30" s="616"/>
      <c r="L30" s="616">
        <v>4.95</v>
      </c>
      <c r="M30" s="509">
        <v>25</v>
      </c>
    </row>
    <row r="31" spans="1:13" ht="17.100000000000001" customHeight="1" x14ac:dyDescent="0.2">
      <c r="A31" s="606"/>
      <c r="B31" s="630"/>
      <c r="C31" s="134" t="s">
        <v>278</v>
      </c>
      <c r="D31" s="657"/>
      <c r="E31" s="609"/>
      <c r="F31" s="609"/>
      <c r="G31" s="603"/>
      <c r="H31" s="657"/>
      <c r="I31" s="609"/>
      <c r="J31" s="615"/>
      <c r="K31" s="616"/>
      <c r="L31" s="616"/>
      <c r="M31" s="578"/>
    </row>
    <row r="32" spans="1:13" ht="17.100000000000001" customHeight="1" x14ac:dyDescent="0.25">
      <c r="A32" s="606">
        <v>12</v>
      </c>
      <c r="B32" s="629" t="s">
        <v>10</v>
      </c>
      <c r="C32" s="133" t="s">
        <v>181</v>
      </c>
      <c r="D32" s="657">
        <v>10.36</v>
      </c>
      <c r="E32" s="609" t="s">
        <v>271</v>
      </c>
      <c r="F32" s="609"/>
      <c r="G32" s="603"/>
      <c r="H32" s="657">
        <v>10.36</v>
      </c>
      <c r="I32" s="609" t="s">
        <v>27</v>
      </c>
      <c r="J32" s="615"/>
      <c r="K32" s="616"/>
      <c r="L32" s="616">
        <v>10.36</v>
      </c>
      <c r="M32" s="509">
        <v>100</v>
      </c>
    </row>
    <row r="33" spans="1:13" ht="17.100000000000001" customHeight="1" x14ac:dyDescent="0.2">
      <c r="A33" s="606"/>
      <c r="B33" s="630"/>
      <c r="C33" s="134" t="s">
        <v>279</v>
      </c>
      <c r="D33" s="657"/>
      <c r="E33" s="609"/>
      <c r="F33" s="609"/>
      <c r="G33" s="603"/>
      <c r="H33" s="657"/>
      <c r="I33" s="609"/>
      <c r="J33" s="615"/>
      <c r="K33" s="616"/>
      <c r="L33" s="616"/>
      <c r="M33" s="511"/>
    </row>
    <row r="34" spans="1:13" ht="17.100000000000001" customHeight="1" x14ac:dyDescent="0.25">
      <c r="A34" s="606">
        <v>13</v>
      </c>
      <c r="B34" s="607" t="s">
        <v>11</v>
      </c>
      <c r="C34" s="133" t="s">
        <v>193</v>
      </c>
      <c r="D34" s="657">
        <v>236.68</v>
      </c>
      <c r="E34" s="609" t="s">
        <v>271</v>
      </c>
      <c r="F34" s="609"/>
      <c r="G34" s="603"/>
      <c r="H34" s="657">
        <v>236.68</v>
      </c>
      <c r="I34" s="609" t="s">
        <v>27</v>
      </c>
      <c r="J34" s="615"/>
      <c r="K34" s="616"/>
      <c r="L34" s="616">
        <v>123.074</v>
      </c>
      <c r="M34" s="509">
        <v>52</v>
      </c>
    </row>
    <row r="35" spans="1:13" ht="17.100000000000001" customHeight="1" x14ac:dyDescent="0.25">
      <c r="A35" s="606"/>
      <c r="B35" s="607"/>
      <c r="C35" s="137" t="s">
        <v>280</v>
      </c>
      <c r="D35" s="657"/>
      <c r="E35" s="609"/>
      <c r="F35" s="609"/>
      <c r="G35" s="603"/>
      <c r="H35" s="657"/>
      <c r="I35" s="609"/>
      <c r="J35" s="615"/>
      <c r="K35" s="616"/>
      <c r="L35" s="616"/>
      <c r="M35" s="511"/>
    </row>
    <row r="36" spans="1:13" ht="17.100000000000001" customHeight="1" x14ac:dyDescent="0.25">
      <c r="A36" s="606">
        <v>14</v>
      </c>
      <c r="B36" s="607" t="s">
        <v>15</v>
      </c>
      <c r="C36" s="133" t="s">
        <v>161</v>
      </c>
      <c r="D36" s="611">
        <v>33.65</v>
      </c>
      <c r="E36" s="609" t="s">
        <v>271</v>
      </c>
      <c r="F36" s="609"/>
      <c r="G36" s="603"/>
      <c r="H36" s="611">
        <v>33.65</v>
      </c>
      <c r="I36" s="609" t="s">
        <v>27</v>
      </c>
      <c r="J36" s="615"/>
      <c r="K36" s="616"/>
      <c r="L36" s="616">
        <v>29.611999999999998</v>
      </c>
      <c r="M36" s="509">
        <v>88</v>
      </c>
    </row>
    <row r="37" spans="1:13" ht="17.100000000000001" customHeight="1" x14ac:dyDescent="0.25">
      <c r="A37" s="606"/>
      <c r="B37" s="607"/>
      <c r="C37" s="137" t="s">
        <v>282</v>
      </c>
      <c r="D37" s="611"/>
      <c r="E37" s="609"/>
      <c r="F37" s="609"/>
      <c r="G37" s="603"/>
      <c r="H37" s="611"/>
      <c r="I37" s="609"/>
      <c r="J37" s="615"/>
      <c r="K37" s="616"/>
      <c r="L37" s="616"/>
      <c r="M37" s="511"/>
    </row>
    <row r="38" spans="1:13" ht="17.100000000000001" customHeight="1" x14ac:dyDescent="0.25">
      <c r="A38" s="606">
        <v>15</v>
      </c>
      <c r="B38" s="607" t="s">
        <v>16</v>
      </c>
      <c r="C38" s="133" t="s">
        <v>139</v>
      </c>
      <c r="D38" s="611">
        <v>20.98</v>
      </c>
      <c r="E38" s="609" t="s">
        <v>271</v>
      </c>
      <c r="F38" s="609"/>
      <c r="G38" s="603"/>
      <c r="H38" s="611">
        <v>20.98</v>
      </c>
      <c r="I38" s="609" t="s">
        <v>27</v>
      </c>
      <c r="J38" s="615"/>
      <c r="K38" s="616"/>
      <c r="L38" s="616">
        <v>18.882000000000001</v>
      </c>
      <c r="M38" s="509">
        <v>90</v>
      </c>
    </row>
    <row r="39" spans="1:13" ht="17.100000000000001" customHeight="1" x14ac:dyDescent="0.25">
      <c r="A39" s="606"/>
      <c r="B39" s="607"/>
      <c r="C39" s="137" t="s">
        <v>140</v>
      </c>
      <c r="D39" s="611"/>
      <c r="E39" s="609"/>
      <c r="F39" s="509"/>
      <c r="G39" s="561"/>
      <c r="H39" s="611"/>
      <c r="I39" s="609"/>
      <c r="J39" s="615"/>
      <c r="K39" s="616"/>
      <c r="L39" s="616"/>
      <c r="M39" s="511"/>
    </row>
    <row r="40" spans="1:13" ht="17.100000000000001" customHeight="1" x14ac:dyDescent="0.25">
      <c r="A40" s="606">
        <v>16</v>
      </c>
      <c r="B40" s="607" t="s">
        <v>20</v>
      </c>
      <c r="C40" s="133" t="s">
        <v>19</v>
      </c>
      <c r="D40" s="608">
        <v>4.5</v>
      </c>
      <c r="E40" s="609" t="s">
        <v>271</v>
      </c>
      <c r="F40" s="21"/>
      <c r="G40" s="32"/>
      <c r="H40" s="608">
        <v>4.5</v>
      </c>
      <c r="I40" s="609" t="s">
        <v>27</v>
      </c>
      <c r="J40" s="615"/>
      <c r="K40" s="616"/>
      <c r="L40" s="616">
        <v>4.5</v>
      </c>
      <c r="M40" s="509">
        <v>100</v>
      </c>
    </row>
    <row r="41" spans="1:13" ht="17.100000000000001" customHeight="1" x14ac:dyDescent="0.25">
      <c r="A41" s="606"/>
      <c r="B41" s="607"/>
      <c r="C41" s="137" t="s">
        <v>222</v>
      </c>
      <c r="D41" s="608"/>
      <c r="E41" s="609"/>
      <c r="F41" s="22"/>
      <c r="G41" s="33"/>
      <c r="H41" s="608"/>
      <c r="I41" s="609"/>
      <c r="J41" s="615"/>
      <c r="K41" s="616"/>
      <c r="L41" s="616"/>
      <c r="M41" s="511"/>
    </row>
    <row r="42" spans="1:13" ht="17.100000000000001" customHeight="1" x14ac:dyDescent="0.25">
      <c r="A42" s="519">
        <v>17</v>
      </c>
      <c r="B42" s="629" t="s">
        <v>21</v>
      </c>
      <c r="C42" s="133" t="s">
        <v>141</v>
      </c>
      <c r="D42" s="608">
        <v>5.39</v>
      </c>
      <c r="E42" s="609" t="s">
        <v>271</v>
      </c>
      <c r="F42" s="21"/>
      <c r="G42" s="32"/>
      <c r="H42" s="608">
        <v>5.39</v>
      </c>
      <c r="I42" s="609" t="s">
        <v>27</v>
      </c>
      <c r="J42" s="615"/>
      <c r="K42" s="616"/>
      <c r="L42" s="616">
        <v>2.911</v>
      </c>
      <c r="M42" s="509">
        <v>54</v>
      </c>
    </row>
    <row r="43" spans="1:13" ht="17.100000000000001" customHeight="1" x14ac:dyDescent="0.25">
      <c r="A43" s="522"/>
      <c r="B43" s="630"/>
      <c r="C43" s="137" t="s">
        <v>281</v>
      </c>
      <c r="D43" s="608"/>
      <c r="E43" s="609"/>
      <c r="F43" s="22"/>
      <c r="G43" s="33"/>
      <c r="H43" s="608"/>
      <c r="I43" s="609"/>
      <c r="J43" s="615"/>
      <c r="K43" s="616"/>
      <c r="L43" s="616"/>
      <c r="M43" s="511"/>
    </row>
    <row r="44" spans="1:13" ht="60" customHeight="1" x14ac:dyDescent="0.2">
      <c r="A44" s="9">
        <v>18</v>
      </c>
      <c r="B44" s="138" t="s">
        <v>22</v>
      </c>
      <c r="C44" s="135" t="s">
        <v>194</v>
      </c>
      <c r="D44" s="141">
        <v>5.4</v>
      </c>
      <c r="E44" s="29" t="s">
        <v>271</v>
      </c>
      <c r="F44" s="22"/>
      <c r="G44" s="33"/>
      <c r="H44" s="141">
        <v>5.4</v>
      </c>
      <c r="I44" s="29" t="s">
        <v>27</v>
      </c>
      <c r="J44" s="45"/>
      <c r="K44" s="46"/>
      <c r="L44" s="47">
        <v>2.7</v>
      </c>
      <c r="M44" s="22">
        <v>50</v>
      </c>
    </row>
    <row r="45" spans="1:13" ht="27.75" customHeight="1" x14ac:dyDescent="0.2">
      <c r="A45" s="9">
        <v>19</v>
      </c>
      <c r="B45" s="138" t="s">
        <v>23</v>
      </c>
      <c r="C45" s="144" t="s">
        <v>142</v>
      </c>
      <c r="D45" s="141">
        <v>19.3</v>
      </c>
      <c r="E45" s="29" t="s">
        <v>271</v>
      </c>
      <c r="F45" s="29"/>
      <c r="G45" s="24"/>
      <c r="H45" s="141">
        <v>19.3</v>
      </c>
      <c r="I45" s="29" t="s">
        <v>27</v>
      </c>
      <c r="J45" s="45"/>
      <c r="K45" s="46"/>
      <c r="L45" s="47">
        <v>14.475</v>
      </c>
      <c r="M45" s="29">
        <v>75</v>
      </c>
    </row>
    <row r="46" spans="1:13" ht="21" customHeight="1" x14ac:dyDescent="0.25">
      <c r="A46" s="39"/>
      <c r="B46" s="48" t="s">
        <v>158</v>
      </c>
      <c r="C46" s="49"/>
      <c r="D46" s="50">
        <f>SUM(D30:D45)</f>
        <v>356.06</v>
      </c>
      <c r="E46" s="51"/>
      <c r="F46" s="50"/>
      <c r="G46" s="52"/>
      <c r="H46" s="50">
        <f>SUM(H30:H45)</f>
        <v>356.06</v>
      </c>
      <c r="I46" s="53"/>
      <c r="J46" s="45"/>
      <c r="K46" s="447">
        <v>0</v>
      </c>
      <c r="L46" s="54">
        <f>SUM(L30:L45)</f>
        <v>211.46399999999997</v>
      </c>
      <c r="M46" s="122">
        <v>59.4</v>
      </c>
    </row>
    <row r="47" spans="1:13" ht="18.75" customHeight="1" x14ac:dyDescent="0.2">
      <c r="A47" s="565" t="s">
        <v>28</v>
      </c>
      <c r="B47" s="566"/>
      <c r="C47" s="566"/>
      <c r="D47" s="566"/>
      <c r="E47" s="566"/>
      <c r="F47" s="566"/>
      <c r="G47" s="566"/>
      <c r="H47" s="566"/>
      <c r="I47" s="566"/>
      <c r="J47" s="566"/>
      <c r="K47" s="566"/>
      <c r="L47" s="566"/>
      <c r="M47" s="567"/>
    </row>
    <row r="48" spans="1:13" ht="17.100000000000001" customHeight="1" x14ac:dyDescent="0.25">
      <c r="A48" s="633">
        <v>20</v>
      </c>
      <c r="B48" s="570" t="s">
        <v>9</v>
      </c>
      <c r="C48" s="133" t="s">
        <v>152</v>
      </c>
      <c r="D48" s="611">
        <v>13.2</v>
      </c>
      <c r="E48" s="609" t="s">
        <v>271</v>
      </c>
      <c r="F48" s="609"/>
      <c r="G48" s="603"/>
      <c r="H48" s="611">
        <v>13.2</v>
      </c>
      <c r="I48" s="575" t="s">
        <v>28</v>
      </c>
      <c r="J48" s="632"/>
      <c r="K48" s="616"/>
      <c r="L48" s="598">
        <v>7.72</v>
      </c>
      <c r="M48" s="542">
        <v>59</v>
      </c>
    </row>
    <row r="49" spans="1:13" ht="17.100000000000001" customHeight="1" x14ac:dyDescent="0.25">
      <c r="A49" s="634"/>
      <c r="B49" s="571"/>
      <c r="C49" s="137" t="s">
        <v>278</v>
      </c>
      <c r="D49" s="611"/>
      <c r="E49" s="609"/>
      <c r="F49" s="609"/>
      <c r="G49" s="603"/>
      <c r="H49" s="611"/>
      <c r="I49" s="575"/>
      <c r="J49" s="632"/>
      <c r="K49" s="616"/>
      <c r="L49" s="598"/>
      <c r="M49" s="595"/>
    </row>
    <row r="50" spans="1:13" ht="17.100000000000001" customHeight="1" x14ac:dyDescent="0.25">
      <c r="A50" s="606">
        <v>21</v>
      </c>
      <c r="B50" s="570" t="s">
        <v>10</v>
      </c>
      <c r="C50" s="133" t="s">
        <v>152</v>
      </c>
      <c r="D50" s="611">
        <v>3.27</v>
      </c>
      <c r="E50" s="609" t="s">
        <v>271</v>
      </c>
      <c r="F50" s="609"/>
      <c r="G50" s="603"/>
      <c r="H50" s="611">
        <v>3.27</v>
      </c>
      <c r="I50" s="575" t="s">
        <v>28</v>
      </c>
      <c r="J50" s="632"/>
      <c r="K50" s="616"/>
      <c r="L50" s="598">
        <v>3.27</v>
      </c>
      <c r="M50" s="542">
        <v>100</v>
      </c>
    </row>
    <row r="51" spans="1:13" ht="17.100000000000001" customHeight="1" x14ac:dyDescent="0.25">
      <c r="A51" s="606"/>
      <c r="B51" s="571"/>
      <c r="C51" s="137" t="s">
        <v>283</v>
      </c>
      <c r="D51" s="611"/>
      <c r="E51" s="609"/>
      <c r="F51" s="609"/>
      <c r="G51" s="603"/>
      <c r="H51" s="611"/>
      <c r="I51" s="575"/>
      <c r="J51" s="632"/>
      <c r="K51" s="616"/>
      <c r="L51" s="598"/>
      <c r="M51" s="595"/>
    </row>
    <row r="52" spans="1:13" ht="17.100000000000001" customHeight="1" x14ac:dyDescent="0.25">
      <c r="A52" s="519">
        <v>22</v>
      </c>
      <c r="B52" s="607" t="s">
        <v>11</v>
      </c>
      <c r="C52" s="133" t="s">
        <v>139</v>
      </c>
      <c r="D52" s="611">
        <v>11.85</v>
      </c>
      <c r="E52" s="609" t="s">
        <v>271</v>
      </c>
      <c r="F52" s="609"/>
      <c r="G52" s="603"/>
      <c r="H52" s="611">
        <v>11.85</v>
      </c>
      <c r="I52" s="575" t="s">
        <v>28</v>
      </c>
      <c r="J52" s="632"/>
      <c r="K52" s="616"/>
      <c r="L52" s="598">
        <v>11.85</v>
      </c>
      <c r="M52" s="542">
        <v>100</v>
      </c>
    </row>
    <row r="53" spans="1:13" ht="17.100000000000001" customHeight="1" x14ac:dyDescent="0.25">
      <c r="A53" s="522"/>
      <c r="B53" s="607"/>
      <c r="C53" s="137" t="s">
        <v>284</v>
      </c>
      <c r="D53" s="611"/>
      <c r="E53" s="609"/>
      <c r="F53" s="609"/>
      <c r="G53" s="603"/>
      <c r="H53" s="611"/>
      <c r="I53" s="575"/>
      <c r="J53" s="632"/>
      <c r="K53" s="616"/>
      <c r="L53" s="598"/>
      <c r="M53" s="595"/>
    </row>
    <row r="54" spans="1:13" ht="17.100000000000001" customHeight="1" x14ac:dyDescent="0.25">
      <c r="A54" s="606">
        <v>23</v>
      </c>
      <c r="B54" s="607" t="s">
        <v>15</v>
      </c>
      <c r="C54" s="133" t="s">
        <v>152</v>
      </c>
      <c r="D54" s="611">
        <v>9.3000000000000007</v>
      </c>
      <c r="E54" s="609" t="s">
        <v>271</v>
      </c>
      <c r="F54" s="609"/>
      <c r="G54" s="603"/>
      <c r="H54" s="611">
        <v>9.3000000000000007</v>
      </c>
      <c r="I54" s="575" t="s">
        <v>28</v>
      </c>
      <c r="J54" s="632"/>
      <c r="K54" s="616"/>
      <c r="L54" s="598">
        <v>1.8</v>
      </c>
      <c r="M54" s="542">
        <v>19</v>
      </c>
    </row>
    <row r="55" spans="1:13" ht="17.100000000000001" customHeight="1" x14ac:dyDescent="0.25">
      <c r="A55" s="606"/>
      <c r="B55" s="607"/>
      <c r="C55" s="137" t="s">
        <v>285</v>
      </c>
      <c r="D55" s="611"/>
      <c r="E55" s="609"/>
      <c r="F55" s="609"/>
      <c r="G55" s="603"/>
      <c r="H55" s="611"/>
      <c r="I55" s="575"/>
      <c r="J55" s="632"/>
      <c r="K55" s="616"/>
      <c r="L55" s="598"/>
      <c r="M55" s="595"/>
    </row>
    <row r="56" spans="1:13" ht="17.100000000000001" customHeight="1" x14ac:dyDescent="0.25">
      <c r="A56" s="519">
        <v>24</v>
      </c>
      <c r="B56" s="607" t="s">
        <v>16</v>
      </c>
      <c r="C56" s="133" t="s">
        <v>286</v>
      </c>
      <c r="D56" s="611">
        <v>0.6</v>
      </c>
      <c r="E56" s="609" t="s">
        <v>271</v>
      </c>
      <c r="F56" s="609"/>
      <c r="G56" s="603"/>
      <c r="H56" s="611">
        <v>0.6</v>
      </c>
      <c r="I56" s="575" t="s">
        <v>28</v>
      </c>
      <c r="J56" s="632"/>
      <c r="K56" s="616"/>
      <c r="L56" s="598">
        <v>0.6</v>
      </c>
      <c r="M56" s="542">
        <v>100</v>
      </c>
    </row>
    <row r="57" spans="1:13" ht="17.100000000000001" customHeight="1" x14ac:dyDescent="0.25">
      <c r="A57" s="522"/>
      <c r="B57" s="607"/>
      <c r="C57" s="137" t="s">
        <v>120</v>
      </c>
      <c r="D57" s="611"/>
      <c r="E57" s="609"/>
      <c r="F57" s="509"/>
      <c r="G57" s="561"/>
      <c r="H57" s="611"/>
      <c r="I57" s="575"/>
      <c r="J57" s="632"/>
      <c r="K57" s="616"/>
      <c r="L57" s="598"/>
      <c r="M57" s="595"/>
    </row>
    <row r="58" spans="1:13" ht="17.100000000000001" customHeight="1" x14ac:dyDescent="0.25">
      <c r="A58" s="606">
        <v>25</v>
      </c>
      <c r="B58" s="607" t="s">
        <v>17</v>
      </c>
      <c r="C58" s="133" t="s">
        <v>141</v>
      </c>
      <c r="D58" s="608">
        <v>2.5</v>
      </c>
      <c r="E58" s="609" t="s">
        <v>271</v>
      </c>
      <c r="F58" s="21"/>
      <c r="G58" s="561"/>
      <c r="H58" s="608">
        <v>2.5</v>
      </c>
      <c r="I58" s="575" t="s">
        <v>28</v>
      </c>
      <c r="J58" s="632"/>
      <c r="K58" s="616"/>
      <c r="L58" s="598">
        <v>0.8</v>
      </c>
      <c r="M58" s="542">
        <v>32</v>
      </c>
    </row>
    <row r="59" spans="1:13" ht="17.100000000000001" customHeight="1" x14ac:dyDescent="0.25">
      <c r="A59" s="606"/>
      <c r="B59" s="607"/>
      <c r="C59" s="137" t="s">
        <v>136</v>
      </c>
      <c r="D59" s="608"/>
      <c r="E59" s="609"/>
      <c r="F59" s="22"/>
      <c r="G59" s="562"/>
      <c r="H59" s="608"/>
      <c r="I59" s="575"/>
      <c r="J59" s="632"/>
      <c r="K59" s="616"/>
      <c r="L59" s="598"/>
      <c r="M59" s="595"/>
    </row>
    <row r="60" spans="1:13" ht="17.100000000000001" customHeight="1" x14ac:dyDescent="0.25">
      <c r="A60" s="519">
        <v>26</v>
      </c>
      <c r="B60" s="570" t="s">
        <v>209</v>
      </c>
      <c r="C60" s="133" t="s">
        <v>287</v>
      </c>
      <c r="D60" s="608">
        <v>7.5</v>
      </c>
      <c r="E60" s="609" t="s">
        <v>271</v>
      </c>
      <c r="F60" s="21"/>
      <c r="G60" s="561"/>
      <c r="H60" s="608">
        <v>7.5</v>
      </c>
      <c r="I60" s="575" t="s">
        <v>28</v>
      </c>
      <c r="J60" s="632"/>
      <c r="K60" s="616"/>
      <c r="L60" s="598">
        <v>5.6</v>
      </c>
      <c r="M60" s="542">
        <v>75</v>
      </c>
    </row>
    <row r="61" spans="1:13" ht="17.100000000000001" customHeight="1" x14ac:dyDescent="0.25">
      <c r="A61" s="522"/>
      <c r="B61" s="571"/>
      <c r="C61" s="137" t="s">
        <v>288</v>
      </c>
      <c r="D61" s="608"/>
      <c r="E61" s="609"/>
      <c r="F61" s="22"/>
      <c r="G61" s="562"/>
      <c r="H61" s="608"/>
      <c r="I61" s="575"/>
      <c r="J61" s="632"/>
      <c r="K61" s="616"/>
      <c r="L61" s="598"/>
      <c r="M61" s="595"/>
    </row>
    <row r="62" spans="1:13" ht="60.75" customHeight="1" x14ac:dyDescent="0.2">
      <c r="A62" s="9">
        <v>27</v>
      </c>
      <c r="B62" s="146" t="s">
        <v>22</v>
      </c>
      <c r="C62" s="135" t="s">
        <v>289</v>
      </c>
      <c r="D62" s="141">
        <v>7.7279999999999998</v>
      </c>
      <c r="E62" s="29" t="s">
        <v>271</v>
      </c>
      <c r="F62" s="22"/>
      <c r="G62" s="33"/>
      <c r="H62" s="141">
        <v>7.7279999999999998</v>
      </c>
      <c r="I62" s="29" t="s">
        <v>28</v>
      </c>
      <c r="J62" s="45"/>
      <c r="K62" s="47"/>
      <c r="L62" s="183"/>
      <c r="M62" s="184"/>
    </row>
    <row r="63" spans="1:13" ht="27.75" customHeight="1" x14ac:dyDescent="0.25">
      <c r="A63" s="9">
        <v>28</v>
      </c>
      <c r="B63" s="138" t="s">
        <v>23</v>
      </c>
      <c r="C63" s="139" t="s">
        <v>157</v>
      </c>
      <c r="D63" s="141">
        <v>11.5</v>
      </c>
      <c r="E63" s="29" t="s">
        <v>271</v>
      </c>
      <c r="F63" s="29"/>
      <c r="G63" s="24"/>
      <c r="H63" s="141">
        <v>11.5</v>
      </c>
      <c r="I63" s="34" t="s">
        <v>28</v>
      </c>
      <c r="J63" s="45"/>
      <c r="K63" s="47"/>
      <c r="L63" s="183"/>
      <c r="M63" s="168"/>
    </row>
    <row r="64" spans="1:13" ht="26.25" customHeight="1" x14ac:dyDescent="0.2">
      <c r="A64" s="28"/>
      <c r="B64" s="48" t="s">
        <v>29</v>
      </c>
      <c r="C64" s="49"/>
      <c r="D64" s="147">
        <f>SUM(D48:D63)</f>
        <v>67.448000000000008</v>
      </c>
      <c r="E64" s="56"/>
      <c r="F64" s="49"/>
      <c r="G64" s="44"/>
      <c r="H64" s="44">
        <f>SUM(H48:H63)</f>
        <v>67.448000000000008</v>
      </c>
      <c r="I64" s="53"/>
      <c r="J64" s="45"/>
      <c r="K64" s="448">
        <v>0</v>
      </c>
      <c r="L64" s="270">
        <f>SUM(L48:L63)</f>
        <v>31.64</v>
      </c>
      <c r="M64" s="186">
        <v>47</v>
      </c>
    </row>
    <row r="65" spans="1:13" ht="18.75" customHeight="1" x14ac:dyDescent="0.2">
      <c r="A65" s="565" t="s">
        <v>30</v>
      </c>
      <c r="B65" s="566"/>
      <c r="C65" s="566"/>
      <c r="D65" s="566"/>
      <c r="E65" s="566"/>
      <c r="F65" s="566"/>
      <c r="G65" s="566"/>
      <c r="H65" s="566"/>
      <c r="I65" s="566"/>
      <c r="J65" s="566"/>
      <c r="K65" s="566"/>
      <c r="L65" s="566"/>
      <c r="M65" s="567"/>
    </row>
    <row r="66" spans="1:13" ht="17.100000000000001" customHeight="1" x14ac:dyDescent="0.25">
      <c r="A66" s="631">
        <v>29</v>
      </c>
      <c r="B66" s="570" t="s">
        <v>9</v>
      </c>
      <c r="C66" s="133" t="s">
        <v>138</v>
      </c>
      <c r="D66" s="611">
        <v>41.6</v>
      </c>
      <c r="E66" s="635" t="s">
        <v>296</v>
      </c>
      <c r="F66" s="609"/>
      <c r="G66" s="672"/>
      <c r="H66" s="611">
        <v>41.6</v>
      </c>
      <c r="I66" s="575" t="s">
        <v>30</v>
      </c>
      <c r="J66" s="632"/>
      <c r="K66" s="616"/>
      <c r="L66" s="598">
        <v>53.9</v>
      </c>
      <c r="M66" s="542">
        <v>130</v>
      </c>
    </row>
    <row r="67" spans="1:13" ht="17.100000000000001" customHeight="1" x14ac:dyDescent="0.25">
      <c r="A67" s="631"/>
      <c r="B67" s="571"/>
      <c r="C67" s="137" t="s">
        <v>290</v>
      </c>
      <c r="D67" s="611"/>
      <c r="E67" s="635"/>
      <c r="F67" s="609"/>
      <c r="G67" s="672"/>
      <c r="H67" s="611"/>
      <c r="I67" s="575"/>
      <c r="J67" s="632"/>
      <c r="K67" s="616"/>
      <c r="L67" s="598"/>
      <c r="M67" s="595"/>
    </row>
    <row r="68" spans="1:13" ht="17.100000000000001" customHeight="1" x14ac:dyDescent="0.25">
      <c r="A68" s="606">
        <v>30</v>
      </c>
      <c r="B68" s="570" t="s">
        <v>10</v>
      </c>
      <c r="C68" s="133" t="s">
        <v>155</v>
      </c>
      <c r="D68" s="611">
        <v>40</v>
      </c>
      <c r="E68" s="635" t="s">
        <v>296</v>
      </c>
      <c r="F68" s="609"/>
      <c r="G68" s="603"/>
      <c r="H68" s="611">
        <v>40</v>
      </c>
      <c r="I68" s="575" t="s">
        <v>30</v>
      </c>
      <c r="J68" s="632"/>
      <c r="K68" s="616"/>
      <c r="L68" s="598">
        <v>64.2</v>
      </c>
      <c r="M68" s="542">
        <v>160</v>
      </c>
    </row>
    <row r="69" spans="1:13" ht="17.100000000000001" customHeight="1" x14ac:dyDescent="0.25">
      <c r="A69" s="606"/>
      <c r="B69" s="571"/>
      <c r="C69" s="137" t="s">
        <v>148</v>
      </c>
      <c r="D69" s="611"/>
      <c r="E69" s="635"/>
      <c r="F69" s="609"/>
      <c r="G69" s="603"/>
      <c r="H69" s="611"/>
      <c r="I69" s="575"/>
      <c r="J69" s="632"/>
      <c r="K69" s="616"/>
      <c r="L69" s="598"/>
      <c r="M69" s="595"/>
    </row>
    <row r="70" spans="1:13" ht="17.100000000000001" customHeight="1" x14ac:dyDescent="0.25">
      <c r="A70" s="606">
        <v>31</v>
      </c>
      <c r="B70" s="607" t="s">
        <v>11</v>
      </c>
      <c r="C70" s="133" t="s">
        <v>297</v>
      </c>
      <c r="D70" s="611">
        <v>301.8</v>
      </c>
      <c r="E70" s="635" t="s">
        <v>296</v>
      </c>
      <c r="F70" s="609"/>
      <c r="G70" s="603"/>
      <c r="H70" s="611">
        <v>301.8</v>
      </c>
      <c r="I70" s="575" t="s">
        <v>30</v>
      </c>
      <c r="J70" s="632"/>
      <c r="K70" s="616"/>
      <c r="L70" s="598">
        <v>188.5</v>
      </c>
      <c r="M70" s="542">
        <v>62</v>
      </c>
    </row>
    <row r="71" spans="1:13" ht="17.100000000000001" customHeight="1" x14ac:dyDescent="0.25">
      <c r="A71" s="606"/>
      <c r="B71" s="607"/>
      <c r="C71" s="137" t="s">
        <v>291</v>
      </c>
      <c r="D71" s="611"/>
      <c r="E71" s="635"/>
      <c r="F71" s="609"/>
      <c r="G71" s="603"/>
      <c r="H71" s="611"/>
      <c r="I71" s="575"/>
      <c r="J71" s="632"/>
      <c r="K71" s="616"/>
      <c r="L71" s="598"/>
      <c r="M71" s="595"/>
    </row>
    <row r="72" spans="1:13" ht="17.100000000000001" customHeight="1" x14ac:dyDescent="0.25">
      <c r="A72" s="606">
        <v>32</v>
      </c>
      <c r="B72" s="607" t="s">
        <v>12</v>
      </c>
      <c r="C72" s="133" t="s">
        <v>13</v>
      </c>
      <c r="D72" s="611">
        <v>9.8000000000000007</v>
      </c>
      <c r="E72" s="635" t="s">
        <v>296</v>
      </c>
      <c r="F72" s="609"/>
      <c r="G72" s="603"/>
      <c r="H72" s="611">
        <v>9.8000000000000007</v>
      </c>
      <c r="I72" s="575" t="s">
        <v>30</v>
      </c>
      <c r="J72" s="632"/>
      <c r="K72" s="616"/>
      <c r="L72" s="598">
        <v>8.4</v>
      </c>
      <c r="M72" s="542">
        <v>86</v>
      </c>
    </row>
    <row r="73" spans="1:13" ht="17.100000000000001" customHeight="1" x14ac:dyDescent="0.25">
      <c r="A73" s="606"/>
      <c r="B73" s="607"/>
      <c r="C73" s="137" t="s">
        <v>145</v>
      </c>
      <c r="D73" s="611"/>
      <c r="E73" s="635"/>
      <c r="F73" s="609"/>
      <c r="G73" s="603"/>
      <c r="H73" s="611"/>
      <c r="I73" s="575"/>
      <c r="J73" s="632"/>
      <c r="K73" s="616"/>
      <c r="L73" s="598"/>
      <c r="M73" s="595"/>
    </row>
    <row r="74" spans="1:13" ht="17.100000000000001" customHeight="1" x14ac:dyDescent="0.25">
      <c r="A74" s="606">
        <v>33</v>
      </c>
      <c r="B74" s="607" t="s">
        <v>15</v>
      </c>
      <c r="C74" s="133" t="s">
        <v>139</v>
      </c>
      <c r="D74" s="611">
        <v>16.100000000000001</v>
      </c>
      <c r="E74" s="635" t="s">
        <v>296</v>
      </c>
      <c r="F74" s="609"/>
      <c r="G74" s="603"/>
      <c r="H74" s="611">
        <v>16.100000000000001</v>
      </c>
      <c r="I74" s="575" t="s">
        <v>30</v>
      </c>
      <c r="J74" s="632"/>
      <c r="K74" s="616"/>
      <c r="L74" s="598">
        <v>24.2</v>
      </c>
      <c r="M74" s="542">
        <v>150</v>
      </c>
    </row>
    <row r="75" spans="1:13" ht="17.100000000000001" customHeight="1" x14ac:dyDescent="0.25">
      <c r="A75" s="606"/>
      <c r="B75" s="607"/>
      <c r="C75" s="137" t="s">
        <v>292</v>
      </c>
      <c r="D75" s="611"/>
      <c r="E75" s="635"/>
      <c r="F75" s="609"/>
      <c r="G75" s="603"/>
      <c r="H75" s="611"/>
      <c r="I75" s="575"/>
      <c r="J75" s="632"/>
      <c r="K75" s="616"/>
      <c r="L75" s="598"/>
      <c r="M75" s="595"/>
    </row>
    <row r="76" spans="1:13" ht="17.100000000000001" customHeight="1" x14ac:dyDescent="0.25">
      <c r="A76" s="606">
        <v>34</v>
      </c>
      <c r="B76" s="607" t="s">
        <v>16</v>
      </c>
      <c r="C76" s="133" t="s">
        <v>144</v>
      </c>
      <c r="D76" s="611">
        <v>8.5</v>
      </c>
      <c r="E76" s="635" t="s">
        <v>296</v>
      </c>
      <c r="F76" s="609"/>
      <c r="G76" s="603"/>
      <c r="H76" s="611">
        <v>8.5</v>
      </c>
      <c r="I76" s="575" t="s">
        <v>242</v>
      </c>
      <c r="J76" s="632"/>
      <c r="K76" s="616"/>
      <c r="L76" s="598">
        <v>12.8</v>
      </c>
      <c r="M76" s="542">
        <v>150</v>
      </c>
    </row>
    <row r="77" spans="1:13" ht="17.100000000000001" customHeight="1" x14ac:dyDescent="0.25">
      <c r="A77" s="606"/>
      <c r="B77" s="607"/>
      <c r="C77" s="137" t="s">
        <v>160</v>
      </c>
      <c r="D77" s="611"/>
      <c r="E77" s="635"/>
      <c r="F77" s="509"/>
      <c r="G77" s="561"/>
      <c r="H77" s="611"/>
      <c r="I77" s="575"/>
      <c r="J77" s="632"/>
      <c r="K77" s="616"/>
      <c r="L77" s="598"/>
      <c r="M77" s="595"/>
    </row>
    <row r="78" spans="1:13" ht="17.100000000000001" customHeight="1" x14ac:dyDescent="0.25">
      <c r="A78" s="606">
        <v>35</v>
      </c>
      <c r="B78" s="607" t="s">
        <v>17</v>
      </c>
      <c r="C78" s="148" t="s">
        <v>293</v>
      </c>
      <c r="D78" s="611">
        <v>1.35</v>
      </c>
      <c r="E78" s="635" t="s">
        <v>296</v>
      </c>
      <c r="F78" s="21"/>
      <c r="G78" s="32"/>
      <c r="H78" s="611">
        <v>1.35</v>
      </c>
      <c r="I78" s="575" t="s">
        <v>30</v>
      </c>
      <c r="J78" s="632"/>
      <c r="K78" s="616"/>
      <c r="L78" s="598">
        <v>2.2999999999999998</v>
      </c>
      <c r="M78" s="542">
        <v>170</v>
      </c>
    </row>
    <row r="79" spans="1:13" ht="17.100000000000001" customHeight="1" x14ac:dyDescent="0.25">
      <c r="A79" s="606"/>
      <c r="B79" s="607"/>
      <c r="C79" s="137"/>
      <c r="D79" s="611"/>
      <c r="E79" s="635"/>
      <c r="F79" s="22"/>
      <c r="G79" s="33"/>
      <c r="H79" s="611"/>
      <c r="I79" s="575"/>
      <c r="J79" s="632"/>
      <c r="K79" s="616"/>
      <c r="L79" s="598"/>
      <c r="M79" s="595"/>
    </row>
    <row r="80" spans="1:13" ht="17.100000000000001" customHeight="1" x14ac:dyDescent="0.25">
      <c r="A80" s="606">
        <v>36</v>
      </c>
      <c r="B80" s="607" t="s">
        <v>20</v>
      </c>
      <c r="C80" s="148" t="s">
        <v>293</v>
      </c>
      <c r="D80" s="611">
        <v>0.87</v>
      </c>
      <c r="E80" s="635" t="s">
        <v>296</v>
      </c>
      <c r="F80" s="21"/>
      <c r="G80" s="32"/>
      <c r="H80" s="611">
        <v>0.87</v>
      </c>
      <c r="I80" s="575" t="s">
        <v>30</v>
      </c>
      <c r="J80" s="632"/>
      <c r="K80" s="616"/>
      <c r="L80" s="598">
        <v>1.2</v>
      </c>
      <c r="M80" s="542">
        <v>138</v>
      </c>
    </row>
    <row r="81" spans="1:13" ht="17.100000000000001" customHeight="1" x14ac:dyDescent="0.25">
      <c r="A81" s="606"/>
      <c r="B81" s="607"/>
      <c r="C81" s="137"/>
      <c r="D81" s="611"/>
      <c r="E81" s="635"/>
      <c r="F81" s="22"/>
      <c r="G81" s="33"/>
      <c r="H81" s="611"/>
      <c r="I81" s="575"/>
      <c r="J81" s="632"/>
      <c r="K81" s="616"/>
      <c r="L81" s="598"/>
      <c r="M81" s="595"/>
    </row>
    <row r="82" spans="1:13" ht="17.100000000000001" customHeight="1" x14ac:dyDescent="0.25">
      <c r="A82" s="606">
        <v>37</v>
      </c>
      <c r="B82" s="570" t="s">
        <v>21</v>
      </c>
      <c r="C82" s="133" t="s">
        <v>294</v>
      </c>
      <c r="D82" s="611">
        <v>6</v>
      </c>
      <c r="E82" s="635" t="s">
        <v>296</v>
      </c>
      <c r="F82" s="21"/>
      <c r="G82" s="32"/>
      <c r="H82" s="611">
        <v>6</v>
      </c>
      <c r="I82" s="575" t="s">
        <v>30</v>
      </c>
      <c r="J82" s="632"/>
      <c r="K82" s="616"/>
      <c r="L82" s="598">
        <v>10.199999999999999</v>
      </c>
      <c r="M82" s="542">
        <v>170</v>
      </c>
    </row>
    <row r="83" spans="1:13" ht="17.100000000000001" customHeight="1" x14ac:dyDescent="0.25">
      <c r="A83" s="606"/>
      <c r="B83" s="571"/>
      <c r="C83" s="137" t="s">
        <v>55</v>
      </c>
      <c r="D83" s="611"/>
      <c r="E83" s="635"/>
      <c r="F83" s="22"/>
      <c r="G83" s="33"/>
      <c r="H83" s="611"/>
      <c r="I83" s="575"/>
      <c r="J83" s="632"/>
      <c r="K83" s="616"/>
      <c r="L83" s="598"/>
      <c r="M83" s="595"/>
    </row>
    <row r="84" spans="1:13" ht="63" customHeight="1" x14ac:dyDescent="0.2">
      <c r="A84" s="9">
        <v>38</v>
      </c>
      <c r="B84" s="146" t="s">
        <v>22</v>
      </c>
      <c r="C84" s="135" t="s">
        <v>197</v>
      </c>
      <c r="D84" s="141">
        <v>6.9</v>
      </c>
      <c r="E84" s="124" t="s">
        <v>296</v>
      </c>
      <c r="F84" s="22"/>
      <c r="G84" s="33"/>
      <c r="H84" s="141">
        <v>6.9</v>
      </c>
      <c r="I84" s="29" t="s">
        <v>30</v>
      </c>
      <c r="J84" s="45"/>
      <c r="K84" s="47"/>
      <c r="L84" s="183"/>
      <c r="M84" s="184"/>
    </row>
    <row r="85" spans="1:13" ht="30" customHeight="1" x14ac:dyDescent="0.25">
      <c r="A85" s="9">
        <v>39</v>
      </c>
      <c r="B85" s="138" t="s">
        <v>23</v>
      </c>
      <c r="C85" s="139" t="s">
        <v>295</v>
      </c>
      <c r="D85" s="141">
        <v>12</v>
      </c>
      <c r="E85" s="123" t="s">
        <v>296</v>
      </c>
      <c r="F85" s="34"/>
      <c r="G85" s="38"/>
      <c r="H85" s="141">
        <v>12</v>
      </c>
      <c r="I85" s="34" t="s">
        <v>30</v>
      </c>
      <c r="J85" s="45"/>
      <c r="K85" s="46"/>
      <c r="L85" s="183">
        <v>4.5</v>
      </c>
      <c r="M85" s="170">
        <v>37.5</v>
      </c>
    </row>
    <row r="86" spans="1:13" s="4" customFormat="1" ht="26.25" customHeight="1" x14ac:dyDescent="0.2">
      <c r="A86" s="28"/>
      <c r="B86" s="48" t="s">
        <v>32</v>
      </c>
      <c r="C86" s="49"/>
      <c r="D86" s="50">
        <f>SUM(D66:D85)</f>
        <v>444.92</v>
      </c>
      <c r="E86" s="51"/>
      <c r="F86" s="50"/>
      <c r="G86" s="57"/>
      <c r="H86" s="50">
        <f>SUM(H66:H85)</f>
        <v>444.92</v>
      </c>
      <c r="I86" s="53"/>
      <c r="J86" s="58"/>
      <c r="K86" s="447">
        <v>0</v>
      </c>
      <c r="L86" s="185">
        <f>SUM(L66:L85)</f>
        <v>370.2</v>
      </c>
      <c r="M86" s="186">
        <v>83</v>
      </c>
    </row>
    <row r="87" spans="1:13" ht="18.75" customHeight="1" x14ac:dyDescent="0.2">
      <c r="A87" s="565" t="s">
        <v>243</v>
      </c>
      <c r="B87" s="566"/>
      <c r="C87" s="566"/>
      <c r="D87" s="566"/>
      <c r="E87" s="566"/>
      <c r="F87" s="566"/>
      <c r="G87" s="566"/>
      <c r="H87" s="566"/>
      <c r="I87" s="566"/>
      <c r="J87" s="566"/>
      <c r="K87" s="566"/>
      <c r="L87" s="566"/>
      <c r="M87" s="567"/>
    </row>
    <row r="88" spans="1:13" ht="17.100000000000001" customHeight="1" x14ac:dyDescent="0.25">
      <c r="A88" s="631">
        <v>40</v>
      </c>
      <c r="B88" s="629" t="s">
        <v>9</v>
      </c>
      <c r="C88" s="133" t="s">
        <v>298</v>
      </c>
      <c r="D88" s="611">
        <v>25.9</v>
      </c>
      <c r="E88" s="609" t="s">
        <v>296</v>
      </c>
      <c r="F88" s="609"/>
      <c r="G88" s="603"/>
      <c r="H88" s="611">
        <v>25.9</v>
      </c>
      <c r="I88" s="609" t="s">
        <v>243</v>
      </c>
      <c r="J88" s="615"/>
      <c r="K88" s="614"/>
      <c r="L88" s="614">
        <v>20.8</v>
      </c>
      <c r="M88" s="727">
        <f>L88/D88*100</f>
        <v>80.308880308880319</v>
      </c>
    </row>
    <row r="89" spans="1:13" ht="17.100000000000001" customHeight="1" x14ac:dyDescent="0.25">
      <c r="A89" s="631"/>
      <c r="B89" s="630"/>
      <c r="C89" s="137" t="s">
        <v>299</v>
      </c>
      <c r="D89" s="611"/>
      <c r="E89" s="609"/>
      <c r="F89" s="609"/>
      <c r="G89" s="603"/>
      <c r="H89" s="611"/>
      <c r="I89" s="609"/>
      <c r="J89" s="615"/>
      <c r="K89" s="614"/>
      <c r="L89" s="614"/>
      <c r="M89" s="728"/>
    </row>
    <row r="90" spans="1:13" ht="17.100000000000001" customHeight="1" x14ac:dyDescent="0.25">
      <c r="A90" s="606">
        <v>41</v>
      </c>
      <c r="B90" s="629" t="s">
        <v>10</v>
      </c>
      <c r="C90" s="133" t="s">
        <v>298</v>
      </c>
      <c r="D90" s="611">
        <v>11.9</v>
      </c>
      <c r="E90" s="609" t="s">
        <v>296</v>
      </c>
      <c r="F90" s="609"/>
      <c r="G90" s="603"/>
      <c r="H90" s="611">
        <v>11.9</v>
      </c>
      <c r="I90" s="609" t="s">
        <v>243</v>
      </c>
      <c r="J90" s="615"/>
      <c r="K90" s="614"/>
      <c r="L90" s="614">
        <v>9.9</v>
      </c>
      <c r="M90" s="727">
        <f>L90/D90*100</f>
        <v>83.193277310924373</v>
      </c>
    </row>
    <row r="91" spans="1:13" ht="17.100000000000001" customHeight="1" x14ac:dyDescent="0.25">
      <c r="A91" s="606"/>
      <c r="B91" s="630"/>
      <c r="C91" s="137" t="s">
        <v>300</v>
      </c>
      <c r="D91" s="611"/>
      <c r="E91" s="609"/>
      <c r="F91" s="609"/>
      <c r="G91" s="603"/>
      <c r="H91" s="611"/>
      <c r="I91" s="609"/>
      <c r="J91" s="615"/>
      <c r="K91" s="614"/>
      <c r="L91" s="614"/>
      <c r="M91" s="728"/>
    </row>
    <row r="92" spans="1:13" ht="17.100000000000001" customHeight="1" x14ac:dyDescent="0.25">
      <c r="A92" s="606">
        <v>42</v>
      </c>
      <c r="B92" s="607" t="s">
        <v>11</v>
      </c>
      <c r="C92" s="133" t="s">
        <v>301</v>
      </c>
      <c r="D92" s="611">
        <v>103.1</v>
      </c>
      <c r="E92" s="609" t="s">
        <v>296</v>
      </c>
      <c r="F92" s="609"/>
      <c r="G92" s="603"/>
      <c r="H92" s="611">
        <v>103.1</v>
      </c>
      <c r="I92" s="609" t="s">
        <v>243</v>
      </c>
      <c r="J92" s="615"/>
      <c r="K92" s="616"/>
      <c r="L92" s="616">
        <v>95.7</v>
      </c>
      <c r="M92" s="727">
        <f>L92/D92*100</f>
        <v>92.822502424830262</v>
      </c>
    </row>
    <row r="93" spans="1:13" ht="17.100000000000001" customHeight="1" x14ac:dyDescent="0.25">
      <c r="A93" s="606"/>
      <c r="B93" s="607"/>
      <c r="C93" s="137" t="s">
        <v>302</v>
      </c>
      <c r="D93" s="611"/>
      <c r="E93" s="609"/>
      <c r="F93" s="509"/>
      <c r="G93" s="603"/>
      <c r="H93" s="611"/>
      <c r="I93" s="609"/>
      <c r="J93" s="615"/>
      <c r="K93" s="616"/>
      <c r="L93" s="616"/>
      <c r="M93" s="728"/>
    </row>
    <row r="94" spans="1:13" ht="17.100000000000001" customHeight="1" x14ac:dyDescent="0.25">
      <c r="A94" s="606">
        <v>43</v>
      </c>
      <c r="B94" s="607" t="s">
        <v>15</v>
      </c>
      <c r="C94" s="133" t="s">
        <v>303</v>
      </c>
      <c r="D94" s="611">
        <v>4</v>
      </c>
      <c r="E94" s="615" t="s">
        <v>296</v>
      </c>
      <c r="F94" s="21"/>
      <c r="G94" s="610"/>
      <c r="H94" s="611">
        <v>4</v>
      </c>
      <c r="I94" s="609" t="s">
        <v>243</v>
      </c>
      <c r="J94" s="615"/>
      <c r="K94" s="614"/>
      <c r="L94" s="614"/>
      <c r="M94" s="727"/>
    </row>
    <row r="95" spans="1:13" ht="17.100000000000001" customHeight="1" x14ac:dyDescent="0.25">
      <c r="A95" s="606"/>
      <c r="B95" s="607"/>
      <c r="C95" s="137" t="s">
        <v>208</v>
      </c>
      <c r="D95" s="611"/>
      <c r="E95" s="615"/>
      <c r="F95" s="22"/>
      <c r="G95" s="610"/>
      <c r="H95" s="611"/>
      <c r="I95" s="609"/>
      <c r="J95" s="615"/>
      <c r="K95" s="614"/>
      <c r="L95" s="614"/>
      <c r="M95" s="728"/>
    </row>
    <row r="96" spans="1:13" ht="17.100000000000001" customHeight="1" x14ac:dyDescent="0.25">
      <c r="A96" s="606">
        <v>44</v>
      </c>
      <c r="B96" s="607" t="s">
        <v>16</v>
      </c>
      <c r="C96" s="133" t="s">
        <v>144</v>
      </c>
      <c r="D96" s="611">
        <v>9.1</v>
      </c>
      <c r="E96" s="609" t="s">
        <v>296</v>
      </c>
      <c r="F96" s="609"/>
      <c r="G96" s="603"/>
      <c r="H96" s="611">
        <v>9.1</v>
      </c>
      <c r="I96" s="609" t="s">
        <v>244</v>
      </c>
      <c r="J96" s="615"/>
      <c r="K96" s="615"/>
      <c r="L96" s="614">
        <v>7.5</v>
      </c>
      <c r="M96" s="727">
        <f>L96/D96*100</f>
        <v>82.417582417582423</v>
      </c>
    </row>
    <row r="97" spans="1:13" ht="17.100000000000001" customHeight="1" x14ac:dyDescent="0.25">
      <c r="A97" s="606"/>
      <c r="B97" s="607"/>
      <c r="C97" s="137" t="s">
        <v>145</v>
      </c>
      <c r="D97" s="611"/>
      <c r="E97" s="609"/>
      <c r="F97" s="609"/>
      <c r="G97" s="561"/>
      <c r="H97" s="611"/>
      <c r="I97" s="609"/>
      <c r="J97" s="615"/>
      <c r="K97" s="615"/>
      <c r="L97" s="614"/>
      <c r="M97" s="728"/>
    </row>
    <row r="98" spans="1:13" ht="17.100000000000001" customHeight="1" x14ac:dyDescent="0.25">
      <c r="A98" s="606">
        <v>45</v>
      </c>
      <c r="B98" s="607" t="s">
        <v>17</v>
      </c>
      <c r="C98" s="133" t="s">
        <v>147</v>
      </c>
      <c r="D98" s="608">
        <v>7.2</v>
      </c>
      <c r="E98" s="609" t="s">
        <v>296</v>
      </c>
      <c r="F98" s="609"/>
      <c r="G98" s="19"/>
      <c r="H98" s="660">
        <v>7.2</v>
      </c>
      <c r="I98" s="509" t="s">
        <v>243</v>
      </c>
      <c r="J98" s="615"/>
      <c r="K98" s="615"/>
      <c r="L98" s="614">
        <v>5.2</v>
      </c>
      <c r="M98" s="727">
        <f>L98/D98*100</f>
        <v>72.222222222222214</v>
      </c>
    </row>
    <row r="99" spans="1:13" ht="17.100000000000001" customHeight="1" x14ac:dyDescent="0.25">
      <c r="A99" s="606"/>
      <c r="B99" s="607"/>
      <c r="C99" s="137" t="s">
        <v>188</v>
      </c>
      <c r="D99" s="608"/>
      <c r="E99" s="609"/>
      <c r="F99" s="509"/>
      <c r="G99" s="20"/>
      <c r="H99" s="660"/>
      <c r="I99" s="545"/>
      <c r="J99" s="615"/>
      <c r="K99" s="615"/>
      <c r="L99" s="614"/>
      <c r="M99" s="728"/>
    </row>
    <row r="100" spans="1:13" ht="17.100000000000001" customHeight="1" x14ac:dyDescent="0.25">
      <c r="A100" s="606">
        <v>46</v>
      </c>
      <c r="B100" s="607" t="s">
        <v>20</v>
      </c>
      <c r="C100" s="133" t="s">
        <v>138</v>
      </c>
      <c r="D100" s="608">
        <v>2.5</v>
      </c>
      <c r="E100" s="609" t="s">
        <v>296</v>
      </c>
      <c r="F100" s="21"/>
      <c r="G100" s="32"/>
      <c r="H100" s="608">
        <v>2.5</v>
      </c>
      <c r="I100" s="609" t="s">
        <v>243</v>
      </c>
      <c r="J100" s="615"/>
      <c r="K100" s="616"/>
      <c r="L100" s="616">
        <v>2.5</v>
      </c>
      <c r="M100" s="727">
        <f>L100/D100*100</f>
        <v>100</v>
      </c>
    </row>
    <row r="101" spans="1:13" ht="17.100000000000001" customHeight="1" x14ac:dyDescent="0.25">
      <c r="A101" s="606"/>
      <c r="B101" s="607"/>
      <c r="C101" s="137" t="s">
        <v>304</v>
      </c>
      <c r="D101" s="608"/>
      <c r="E101" s="609"/>
      <c r="F101" s="22"/>
      <c r="G101" s="33"/>
      <c r="H101" s="608"/>
      <c r="I101" s="609"/>
      <c r="J101" s="615"/>
      <c r="K101" s="616"/>
      <c r="L101" s="616"/>
      <c r="M101" s="728"/>
    </row>
    <row r="102" spans="1:13" ht="17.100000000000001" customHeight="1" x14ac:dyDescent="0.25">
      <c r="A102" s="519">
        <v>47</v>
      </c>
      <c r="B102" s="629" t="s">
        <v>21</v>
      </c>
      <c r="C102" s="133" t="s">
        <v>305</v>
      </c>
      <c r="D102" s="608">
        <v>3.5</v>
      </c>
      <c r="E102" s="609" t="s">
        <v>296</v>
      </c>
      <c r="F102" s="21"/>
      <c r="G102" s="32"/>
      <c r="H102" s="608">
        <v>3.5</v>
      </c>
      <c r="I102" s="609" t="s">
        <v>243</v>
      </c>
      <c r="J102" s="615"/>
      <c r="K102" s="615"/>
      <c r="L102" s="616">
        <v>2.6</v>
      </c>
      <c r="M102" s="727">
        <f>L102/D102*100</f>
        <v>74.285714285714292</v>
      </c>
    </row>
    <row r="103" spans="1:13" ht="17.100000000000001" customHeight="1" x14ac:dyDescent="0.25">
      <c r="A103" s="522"/>
      <c r="B103" s="630"/>
      <c r="C103" s="149" t="s">
        <v>135</v>
      </c>
      <c r="D103" s="608"/>
      <c r="E103" s="609"/>
      <c r="F103" s="22"/>
      <c r="G103" s="33"/>
      <c r="H103" s="608"/>
      <c r="I103" s="609"/>
      <c r="J103" s="615"/>
      <c r="K103" s="615"/>
      <c r="L103" s="616"/>
      <c r="M103" s="728"/>
    </row>
    <row r="104" spans="1:13" ht="17.100000000000001" customHeight="1" x14ac:dyDescent="0.25">
      <c r="A104" s="509">
        <v>48</v>
      </c>
      <c r="B104" s="732" t="s">
        <v>212</v>
      </c>
      <c r="C104" s="133" t="s">
        <v>154</v>
      </c>
      <c r="D104" s="676">
        <v>12.7</v>
      </c>
      <c r="E104" s="609" t="s">
        <v>296</v>
      </c>
      <c r="F104" s="509"/>
      <c r="G104" s="561"/>
      <c r="H104" s="676">
        <v>12.7</v>
      </c>
      <c r="I104" s="509" t="s">
        <v>243</v>
      </c>
      <c r="J104" s="509"/>
      <c r="K104" s="509"/>
      <c r="L104" s="509">
        <v>12.3</v>
      </c>
      <c r="M104" s="727">
        <f>L104/D104*100</f>
        <v>96.850393700787407</v>
      </c>
    </row>
    <row r="105" spans="1:13" ht="19.5" customHeight="1" x14ac:dyDescent="0.25">
      <c r="A105" s="574"/>
      <c r="B105" s="733"/>
      <c r="C105" s="31" t="s">
        <v>306</v>
      </c>
      <c r="D105" s="677"/>
      <c r="E105" s="609"/>
      <c r="F105" s="545"/>
      <c r="G105" s="562"/>
      <c r="H105" s="677"/>
      <c r="I105" s="545"/>
      <c r="J105" s="545"/>
      <c r="K105" s="545"/>
      <c r="L105" s="545"/>
      <c r="M105" s="728"/>
    </row>
    <row r="106" spans="1:13" ht="58.5" customHeight="1" x14ac:dyDescent="0.2">
      <c r="A106" s="9">
        <v>49</v>
      </c>
      <c r="B106" s="55" t="s">
        <v>22</v>
      </c>
      <c r="C106" s="22" t="s">
        <v>162</v>
      </c>
      <c r="D106" s="24">
        <v>16.399999999999999</v>
      </c>
      <c r="E106" s="24" t="s">
        <v>307</v>
      </c>
      <c r="F106" s="35"/>
      <c r="G106" s="33"/>
      <c r="H106" s="24">
        <v>16.399999999999999</v>
      </c>
      <c r="I106" s="29" t="s">
        <v>243</v>
      </c>
      <c r="J106" s="35"/>
      <c r="K106" s="35"/>
      <c r="L106" s="35">
        <v>12.8</v>
      </c>
      <c r="M106" s="150">
        <f>L106/D106*100</f>
        <v>78.048780487804891</v>
      </c>
    </row>
    <row r="107" spans="1:13" ht="30" customHeight="1" x14ac:dyDescent="0.2">
      <c r="A107" s="9">
        <v>50</v>
      </c>
      <c r="B107" s="37" t="s">
        <v>23</v>
      </c>
      <c r="C107" s="29" t="s">
        <v>159</v>
      </c>
      <c r="D107" s="24">
        <v>18</v>
      </c>
      <c r="E107" s="24" t="s">
        <v>308</v>
      </c>
      <c r="F107" s="29"/>
      <c r="G107" s="24"/>
      <c r="H107" s="24">
        <v>18</v>
      </c>
      <c r="I107" s="29" t="s">
        <v>243</v>
      </c>
      <c r="J107" s="24"/>
      <c r="K107" s="24"/>
      <c r="L107" s="24">
        <v>6</v>
      </c>
      <c r="M107" s="107">
        <f>L107/D107*100</f>
        <v>33.333333333333329</v>
      </c>
    </row>
    <row r="108" spans="1:13" s="4" customFormat="1" ht="24" customHeight="1" x14ac:dyDescent="0.2">
      <c r="A108" s="28"/>
      <c r="B108" s="48" t="s">
        <v>31</v>
      </c>
      <c r="C108" s="49"/>
      <c r="D108" s="57">
        <f>SUM(D88:D107)</f>
        <v>214.29999999999995</v>
      </c>
      <c r="E108" s="33"/>
      <c r="F108" s="22"/>
      <c r="G108" s="43"/>
      <c r="H108" s="57">
        <f>SUM(H88:H107)</f>
        <v>214.29999999999995</v>
      </c>
      <c r="I108" s="33"/>
      <c r="J108" s="33"/>
      <c r="K108" s="449">
        <v>0</v>
      </c>
      <c r="L108" s="43">
        <f>SUM(L88:L107)</f>
        <v>175.3</v>
      </c>
      <c r="M108" s="43">
        <v>82</v>
      </c>
    </row>
    <row r="109" spans="1:13" ht="19.5" customHeight="1" x14ac:dyDescent="0.2">
      <c r="A109" s="565" t="s">
        <v>33</v>
      </c>
      <c r="B109" s="566"/>
      <c r="C109" s="566"/>
      <c r="D109" s="566"/>
      <c r="E109" s="566"/>
      <c r="F109" s="566"/>
      <c r="G109" s="566"/>
      <c r="H109" s="566"/>
      <c r="I109" s="566"/>
      <c r="J109" s="566"/>
      <c r="K109" s="566"/>
      <c r="L109" s="566"/>
      <c r="M109" s="567"/>
    </row>
    <row r="110" spans="1:13" ht="17.100000000000001" customHeight="1" x14ac:dyDescent="0.25">
      <c r="A110" s="606">
        <v>51</v>
      </c>
      <c r="B110" s="570" t="s">
        <v>9</v>
      </c>
      <c r="C110" s="133" t="s">
        <v>309</v>
      </c>
      <c r="D110" s="611">
        <v>63.3</v>
      </c>
      <c r="E110" s="509" t="s">
        <v>271</v>
      </c>
      <c r="F110" s="609"/>
      <c r="G110" s="603"/>
      <c r="H110" s="611">
        <v>63.3</v>
      </c>
      <c r="I110" s="509" t="s">
        <v>33</v>
      </c>
      <c r="J110" s="615"/>
      <c r="K110" s="614"/>
      <c r="L110" s="614">
        <v>28</v>
      </c>
      <c r="M110" s="509">
        <v>44</v>
      </c>
    </row>
    <row r="111" spans="1:13" ht="17.100000000000001" customHeight="1" x14ac:dyDescent="0.25">
      <c r="A111" s="606"/>
      <c r="B111" s="571"/>
      <c r="C111" s="137" t="s">
        <v>310</v>
      </c>
      <c r="D111" s="611"/>
      <c r="E111" s="545"/>
      <c r="F111" s="609"/>
      <c r="G111" s="603"/>
      <c r="H111" s="611"/>
      <c r="I111" s="545"/>
      <c r="J111" s="615"/>
      <c r="K111" s="614"/>
      <c r="L111" s="614"/>
      <c r="M111" s="511"/>
    </row>
    <row r="112" spans="1:13" ht="17.100000000000001" customHeight="1" x14ac:dyDescent="0.25">
      <c r="A112" s="606">
        <v>52</v>
      </c>
      <c r="B112" s="570" t="s">
        <v>10</v>
      </c>
      <c r="C112" s="133" t="s">
        <v>139</v>
      </c>
      <c r="D112" s="611">
        <v>14.8</v>
      </c>
      <c r="E112" s="509" t="s">
        <v>271</v>
      </c>
      <c r="F112" s="609"/>
      <c r="G112" s="603"/>
      <c r="H112" s="611">
        <v>14.8</v>
      </c>
      <c r="I112" s="509" t="s">
        <v>33</v>
      </c>
      <c r="J112" s="615"/>
      <c r="K112" s="614"/>
      <c r="L112" s="614">
        <v>15</v>
      </c>
      <c r="M112" s="509">
        <v>101</v>
      </c>
    </row>
    <row r="113" spans="1:13" ht="17.100000000000001" customHeight="1" x14ac:dyDescent="0.25">
      <c r="A113" s="606"/>
      <c r="B113" s="571"/>
      <c r="C113" s="137" t="s">
        <v>187</v>
      </c>
      <c r="D113" s="611"/>
      <c r="E113" s="545"/>
      <c r="F113" s="609"/>
      <c r="G113" s="603"/>
      <c r="H113" s="611"/>
      <c r="I113" s="545"/>
      <c r="J113" s="615"/>
      <c r="K113" s="614"/>
      <c r="L113" s="614"/>
      <c r="M113" s="511"/>
    </row>
    <row r="114" spans="1:13" ht="17.100000000000001" customHeight="1" x14ac:dyDescent="0.25">
      <c r="A114" s="606">
        <v>53</v>
      </c>
      <c r="B114" s="607" t="s">
        <v>11</v>
      </c>
      <c r="C114" s="133" t="s">
        <v>311</v>
      </c>
      <c r="D114" s="611">
        <v>106.8</v>
      </c>
      <c r="E114" s="509" t="s">
        <v>271</v>
      </c>
      <c r="F114" s="609"/>
      <c r="G114" s="603"/>
      <c r="H114" s="611">
        <v>106.8</v>
      </c>
      <c r="I114" s="509" t="s">
        <v>33</v>
      </c>
      <c r="J114" s="615"/>
      <c r="K114" s="614"/>
      <c r="L114" s="614">
        <v>91.2</v>
      </c>
      <c r="M114" s="509">
        <v>85</v>
      </c>
    </row>
    <row r="115" spans="1:13" ht="17.25" customHeight="1" x14ac:dyDescent="0.25">
      <c r="A115" s="606"/>
      <c r="B115" s="607"/>
      <c r="C115" s="137" t="s">
        <v>312</v>
      </c>
      <c r="D115" s="611"/>
      <c r="E115" s="545"/>
      <c r="F115" s="609"/>
      <c r="G115" s="603"/>
      <c r="H115" s="611"/>
      <c r="I115" s="545"/>
      <c r="J115" s="615"/>
      <c r="K115" s="614"/>
      <c r="L115" s="614"/>
      <c r="M115" s="511"/>
    </row>
    <row r="116" spans="1:13" ht="24.95" customHeight="1" x14ac:dyDescent="0.25">
      <c r="A116" s="606">
        <v>54</v>
      </c>
      <c r="B116" s="629" t="s">
        <v>198</v>
      </c>
      <c r="C116" s="151" t="s">
        <v>144</v>
      </c>
      <c r="D116" s="572">
        <v>12.1</v>
      </c>
      <c r="E116" s="509" t="s">
        <v>271</v>
      </c>
      <c r="F116" s="609"/>
      <c r="G116" s="603"/>
      <c r="H116" s="572">
        <v>12.1</v>
      </c>
      <c r="I116" s="509" t="s">
        <v>33</v>
      </c>
      <c r="J116" s="615"/>
      <c r="K116" s="614"/>
      <c r="L116" s="614">
        <v>4.01</v>
      </c>
      <c r="M116" s="509">
        <v>33</v>
      </c>
    </row>
    <row r="117" spans="1:13" ht="17.100000000000001" customHeight="1" x14ac:dyDescent="0.25">
      <c r="A117" s="606"/>
      <c r="B117" s="673"/>
      <c r="C117" s="137" t="s">
        <v>313</v>
      </c>
      <c r="D117" s="573"/>
      <c r="E117" s="545"/>
      <c r="F117" s="609"/>
      <c r="G117" s="603"/>
      <c r="H117" s="573"/>
      <c r="I117" s="545"/>
      <c r="J117" s="615"/>
      <c r="K117" s="614"/>
      <c r="L117" s="614"/>
      <c r="M117" s="511"/>
    </row>
    <row r="118" spans="1:13" ht="17.100000000000001" customHeight="1" x14ac:dyDescent="0.25">
      <c r="A118" s="606">
        <v>55</v>
      </c>
      <c r="B118" s="607" t="s">
        <v>314</v>
      </c>
      <c r="C118" s="152" t="s">
        <v>195</v>
      </c>
      <c r="D118" s="572">
        <v>54</v>
      </c>
      <c r="E118" s="509" t="s">
        <v>271</v>
      </c>
      <c r="F118" s="609"/>
      <c r="G118" s="603"/>
      <c r="H118" s="572">
        <v>54</v>
      </c>
      <c r="I118" s="509" t="s">
        <v>33</v>
      </c>
      <c r="J118" s="615"/>
      <c r="K118" s="615"/>
      <c r="L118" s="614">
        <v>36</v>
      </c>
      <c r="M118" s="509">
        <v>67</v>
      </c>
    </row>
    <row r="119" spans="1:13" ht="17.100000000000001" customHeight="1" x14ac:dyDescent="0.25">
      <c r="A119" s="606"/>
      <c r="B119" s="607"/>
      <c r="C119" s="149" t="s">
        <v>315</v>
      </c>
      <c r="D119" s="573"/>
      <c r="E119" s="545"/>
      <c r="F119" s="609"/>
      <c r="G119" s="603"/>
      <c r="H119" s="573"/>
      <c r="I119" s="545"/>
      <c r="J119" s="615"/>
      <c r="K119" s="615"/>
      <c r="L119" s="614"/>
      <c r="M119" s="511"/>
    </row>
    <row r="120" spans="1:13" ht="12.75" customHeight="1" x14ac:dyDescent="0.25">
      <c r="A120" s="606">
        <v>56</v>
      </c>
      <c r="B120" s="607" t="s">
        <v>15</v>
      </c>
      <c r="C120" s="133" t="s">
        <v>149</v>
      </c>
      <c r="D120" s="611">
        <v>7</v>
      </c>
      <c r="E120" s="509" t="s">
        <v>271</v>
      </c>
      <c r="F120" s="609"/>
      <c r="G120" s="603"/>
      <c r="H120" s="611">
        <v>7</v>
      </c>
      <c r="I120" s="509" t="s">
        <v>33</v>
      </c>
      <c r="J120" s="615"/>
      <c r="K120" s="614"/>
      <c r="L120" s="614"/>
      <c r="M120" s="509"/>
    </row>
    <row r="121" spans="1:13" ht="17.100000000000001" customHeight="1" x14ac:dyDescent="0.25">
      <c r="A121" s="606"/>
      <c r="B121" s="607"/>
      <c r="C121" s="137" t="s">
        <v>316</v>
      </c>
      <c r="D121" s="611"/>
      <c r="E121" s="545"/>
      <c r="F121" s="509"/>
      <c r="G121" s="561"/>
      <c r="H121" s="611"/>
      <c r="I121" s="545"/>
      <c r="J121" s="615"/>
      <c r="K121" s="614"/>
      <c r="L121" s="614"/>
      <c r="M121" s="511"/>
    </row>
    <row r="122" spans="1:13" ht="13.5" customHeight="1" x14ac:dyDescent="0.25">
      <c r="A122" s="606">
        <v>57</v>
      </c>
      <c r="B122" s="607" t="s">
        <v>16</v>
      </c>
      <c r="C122" s="133" t="s">
        <v>155</v>
      </c>
      <c r="D122" s="611">
        <v>22</v>
      </c>
      <c r="E122" s="509" t="s">
        <v>271</v>
      </c>
      <c r="F122" s="21"/>
      <c r="G122" s="561"/>
      <c r="H122" s="611">
        <v>22</v>
      </c>
      <c r="I122" s="509" t="s">
        <v>33</v>
      </c>
      <c r="J122" s="615"/>
      <c r="K122" s="615"/>
      <c r="L122" s="614">
        <v>18</v>
      </c>
      <c r="M122" s="509">
        <v>82</v>
      </c>
    </row>
    <row r="123" spans="1:13" ht="17.100000000000001" customHeight="1" x14ac:dyDescent="0.25">
      <c r="A123" s="606"/>
      <c r="B123" s="607"/>
      <c r="C123" s="137" t="s">
        <v>236</v>
      </c>
      <c r="D123" s="611"/>
      <c r="E123" s="545"/>
      <c r="F123" s="22"/>
      <c r="G123" s="511"/>
      <c r="H123" s="611"/>
      <c r="I123" s="545"/>
      <c r="J123" s="615"/>
      <c r="K123" s="615"/>
      <c r="L123" s="614"/>
      <c r="M123" s="511"/>
    </row>
    <row r="124" spans="1:13" ht="14.25" customHeight="1" x14ac:dyDescent="0.25">
      <c r="A124" s="606">
        <v>58</v>
      </c>
      <c r="B124" s="607" t="s">
        <v>17</v>
      </c>
      <c r="C124" s="148" t="s">
        <v>317</v>
      </c>
      <c r="D124" s="608">
        <v>1.1000000000000001</v>
      </c>
      <c r="E124" s="509" t="s">
        <v>271</v>
      </c>
      <c r="F124" s="21"/>
      <c r="G124" s="561"/>
      <c r="H124" s="608">
        <v>1.1000000000000001</v>
      </c>
      <c r="I124" s="509" t="s">
        <v>33</v>
      </c>
      <c r="J124" s="615"/>
      <c r="K124" s="615"/>
      <c r="L124" s="614"/>
      <c r="M124" s="509"/>
    </row>
    <row r="125" spans="1:13" ht="17.100000000000001" customHeight="1" x14ac:dyDescent="0.25">
      <c r="A125" s="606"/>
      <c r="B125" s="607"/>
      <c r="C125" s="137"/>
      <c r="D125" s="608"/>
      <c r="E125" s="545"/>
      <c r="F125" s="22"/>
      <c r="G125" s="511"/>
      <c r="H125" s="608"/>
      <c r="I125" s="545"/>
      <c r="J125" s="615"/>
      <c r="K125" s="615"/>
      <c r="L125" s="614"/>
      <c r="M125" s="511"/>
    </row>
    <row r="126" spans="1:13" ht="30" customHeight="1" x14ac:dyDescent="0.2">
      <c r="A126" s="153">
        <v>59</v>
      </c>
      <c r="B126" s="61" t="s">
        <v>20</v>
      </c>
      <c r="C126" s="22" t="s">
        <v>318</v>
      </c>
      <c r="D126" s="33">
        <v>28.6</v>
      </c>
      <c r="E126" s="21" t="s">
        <v>271</v>
      </c>
      <c r="F126" s="22"/>
      <c r="G126" s="33"/>
      <c r="H126" s="33">
        <v>28.6</v>
      </c>
      <c r="I126" s="29" t="s">
        <v>33</v>
      </c>
      <c r="J126" s="27"/>
      <c r="K126" s="27"/>
      <c r="L126" s="26">
        <v>21</v>
      </c>
      <c r="M126" s="22">
        <v>73</v>
      </c>
    </row>
    <row r="127" spans="1:13" ht="18.75" customHeight="1" x14ac:dyDescent="0.2">
      <c r="A127" s="509">
        <v>60</v>
      </c>
      <c r="B127" s="629" t="s">
        <v>21</v>
      </c>
      <c r="C127" s="67" t="s">
        <v>128</v>
      </c>
      <c r="D127" s="561">
        <v>3.05</v>
      </c>
      <c r="E127" s="509" t="s">
        <v>271</v>
      </c>
      <c r="F127" s="509"/>
      <c r="G127" s="561"/>
      <c r="H127" s="561">
        <v>3.05</v>
      </c>
      <c r="I127" s="509" t="s">
        <v>33</v>
      </c>
      <c r="J127" s="509"/>
      <c r="K127" s="509"/>
      <c r="L127" s="655">
        <v>2</v>
      </c>
      <c r="M127" s="509">
        <v>65</v>
      </c>
    </row>
    <row r="128" spans="1:13" ht="15.75" customHeight="1" x14ac:dyDescent="0.2">
      <c r="A128" s="545"/>
      <c r="B128" s="630"/>
      <c r="C128" s="22" t="s">
        <v>319</v>
      </c>
      <c r="D128" s="562"/>
      <c r="E128" s="545"/>
      <c r="F128" s="545"/>
      <c r="G128" s="562"/>
      <c r="H128" s="562"/>
      <c r="I128" s="545"/>
      <c r="J128" s="545"/>
      <c r="K128" s="545"/>
      <c r="L128" s="656"/>
      <c r="M128" s="545"/>
    </row>
    <row r="129" spans="1:13" ht="30" customHeight="1" x14ac:dyDescent="0.25">
      <c r="A129" s="9">
        <v>61</v>
      </c>
      <c r="B129" s="145" t="s">
        <v>196</v>
      </c>
      <c r="C129" s="137" t="s">
        <v>188</v>
      </c>
      <c r="D129" s="140">
        <v>16.8</v>
      </c>
      <c r="E129" s="29" t="s">
        <v>271</v>
      </c>
      <c r="F129" s="29"/>
      <c r="G129" s="24"/>
      <c r="H129" s="140">
        <v>16.8</v>
      </c>
      <c r="I129" s="29" t="s">
        <v>33</v>
      </c>
      <c r="J129" s="45"/>
      <c r="K129" s="12"/>
      <c r="L129" s="63">
        <v>7</v>
      </c>
      <c r="M129" s="29">
        <v>42</v>
      </c>
    </row>
    <row r="130" spans="1:13" ht="65.25" customHeight="1" x14ac:dyDescent="0.25">
      <c r="A130" s="9">
        <v>62</v>
      </c>
      <c r="B130" s="146" t="s">
        <v>22</v>
      </c>
      <c r="C130" s="135" t="s">
        <v>320</v>
      </c>
      <c r="D130" s="141">
        <v>4</v>
      </c>
      <c r="E130" s="29" t="s">
        <v>271</v>
      </c>
      <c r="F130" s="29"/>
      <c r="G130" s="24"/>
      <c r="H130" s="141">
        <v>4</v>
      </c>
      <c r="I130" s="29" t="s">
        <v>33</v>
      </c>
      <c r="J130" s="45"/>
      <c r="K130" s="45"/>
      <c r="L130" s="63"/>
      <c r="M130" s="29"/>
    </row>
    <row r="131" spans="1:13" ht="32.25" customHeight="1" x14ac:dyDescent="0.25">
      <c r="A131" s="9">
        <v>63</v>
      </c>
      <c r="B131" s="138" t="s">
        <v>23</v>
      </c>
      <c r="C131" s="144" t="s">
        <v>142</v>
      </c>
      <c r="D131" s="141">
        <v>20</v>
      </c>
      <c r="E131" s="29" t="s">
        <v>271</v>
      </c>
      <c r="F131" s="29"/>
      <c r="G131" s="24"/>
      <c r="H131" s="141">
        <v>20</v>
      </c>
      <c r="I131" s="29" t="s">
        <v>33</v>
      </c>
      <c r="J131" s="45"/>
      <c r="K131" s="45"/>
      <c r="L131" s="63"/>
      <c r="M131" s="29"/>
    </row>
    <row r="132" spans="1:13" ht="24.95" customHeight="1" x14ac:dyDescent="0.2">
      <c r="A132" s="28"/>
      <c r="B132" s="48" t="s">
        <v>34</v>
      </c>
      <c r="C132" s="49"/>
      <c r="D132" s="57">
        <f>SUM(D110:D131)</f>
        <v>353.55000000000007</v>
      </c>
      <c r="E132" s="50"/>
      <c r="F132" s="50"/>
      <c r="G132" s="57"/>
      <c r="H132" s="57">
        <f>SUM(H110:H131)</f>
        <v>353.55000000000007</v>
      </c>
      <c r="I132" s="53"/>
      <c r="J132" s="58"/>
      <c r="K132" s="450">
        <v>0</v>
      </c>
      <c r="L132" s="64">
        <f>SUM(L110:L131)</f>
        <v>222.20999999999998</v>
      </c>
      <c r="M132" s="122">
        <v>63</v>
      </c>
    </row>
    <row r="133" spans="1:13" s="4" customFormat="1" ht="25.5" customHeight="1" x14ac:dyDescent="0.2">
      <c r="A133" s="565" t="s">
        <v>35</v>
      </c>
      <c r="B133" s="566"/>
      <c r="C133" s="566"/>
      <c r="D133" s="566"/>
      <c r="E133" s="566"/>
      <c r="F133" s="566"/>
      <c r="G133" s="566"/>
      <c r="H133" s="566"/>
      <c r="I133" s="566"/>
      <c r="J133" s="566"/>
      <c r="K133" s="566"/>
      <c r="L133" s="566"/>
      <c r="M133" s="567"/>
    </row>
    <row r="134" spans="1:13" ht="18.75" customHeight="1" x14ac:dyDescent="0.25">
      <c r="A134" s="606">
        <v>64</v>
      </c>
      <c r="B134" s="570" t="s">
        <v>9</v>
      </c>
      <c r="C134" s="133" t="s">
        <v>139</v>
      </c>
      <c r="D134" s="611">
        <v>8.98</v>
      </c>
      <c r="E134" s="609" t="s">
        <v>296</v>
      </c>
      <c r="F134" s="609"/>
      <c r="G134" s="603"/>
      <c r="H134" s="611">
        <v>8.98</v>
      </c>
      <c r="I134" s="609" t="s">
        <v>35</v>
      </c>
      <c r="J134" s="615"/>
      <c r="K134" s="616"/>
      <c r="L134" s="598">
        <v>6.46</v>
      </c>
      <c r="M134" s="542">
        <v>72</v>
      </c>
    </row>
    <row r="135" spans="1:13" ht="17.100000000000001" customHeight="1" x14ac:dyDescent="0.25">
      <c r="A135" s="606"/>
      <c r="B135" s="571"/>
      <c r="C135" s="137" t="s">
        <v>321</v>
      </c>
      <c r="D135" s="611"/>
      <c r="E135" s="609"/>
      <c r="F135" s="609"/>
      <c r="G135" s="603"/>
      <c r="H135" s="611"/>
      <c r="I135" s="609"/>
      <c r="J135" s="615"/>
      <c r="K135" s="616"/>
      <c r="L135" s="598"/>
      <c r="M135" s="595"/>
    </row>
    <row r="136" spans="1:13" ht="17.100000000000001" customHeight="1" x14ac:dyDescent="0.25">
      <c r="A136" s="606">
        <v>65</v>
      </c>
      <c r="B136" s="570" t="s">
        <v>10</v>
      </c>
      <c r="C136" s="133" t="s">
        <v>152</v>
      </c>
      <c r="D136" s="611">
        <v>3.19</v>
      </c>
      <c r="E136" s="609" t="s">
        <v>296</v>
      </c>
      <c r="F136" s="609"/>
      <c r="G136" s="603"/>
      <c r="H136" s="611">
        <v>3.19</v>
      </c>
      <c r="I136" s="609" t="s">
        <v>35</v>
      </c>
      <c r="J136" s="615"/>
      <c r="K136" s="616"/>
      <c r="L136" s="598">
        <v>1.53</v>
      </c>
      <c r="M136" s="542">
        <v>48</v>
      </c>
    </row>
    <row r="137" spans="1:13" ht="17.100000000000001" customHeight="1" x14ac:dyDescent="0.25">
      <c r="A137" s="606"/>
      <c r="B137" s="571"/>
      <c r="C137" s="137" t="s">
        <v>322</v>
      </c>
      <c r="D137" s="611"/>
      <c r="E137" s="609"/>
      <c r="F137" s="609"/>
      <c r="G137" s="603"/>
      <c r="H137" s="611"/>
      <c r="I137" s="609"/>
      <c r="J137" s="615"/>
      <c r="K137" s="616"/>
      <c r="L137" s="598"/>
      <c r="M137" s="595"/>
    </row>
    <row r="138" spans="1:13" ht="17.100000000000001" customHeight="1" x14ac:dyDescent="0.25">
      <c r="A138" s="606">
        <v>66</v>
      </c>
      <c r="B138" s="607" t="s">
        <v>11</v>
      </c>
      <c r="C138" s="133" t="s">
        <v>138</v>
      </c>
      <c r="D138" s="611">
        <v>18.75</v>
      </c>
      <c r="E138" s="609" t="s">
        <v>296</v>
      </c>
      <c r="F138" s="609"/>
      <c r="G138" s="603"/>
      <c r="H138" s="611">
        <v>18.75</v>
      </c>
      <c r="I138" s="609" t="s">
        <v>35</v>
      </c>
      <c r="J138" s="615"/>
      <c r="K138" s="616"/>
      <c r="L138" s="598">
        <v>7.5</v>
      </c>
      <c r="M138" s="542">
        <v>40</v>
      </c>
    </row>
    <row r="139" spans="1:13" ht="17.100000000000001" customHeight="1" x14ac:dyDescent="0.25">
      <c r="A139" s="606"/>
      <c r="B139" s="607"/>
      <c r="C139" s="137" t="s">
        <v>323</v>
      </c>
      <c r="D139" s="611"/>
      <c r="E139" s="609"/>
      <c r="F139" s="609"/>
      <c r="G139" s="603"/>
      <c r="H139" s="611"/>
      <c r="I139" s="609"/>
      <c r="J139" s="615"/>
      <c r="K139" s="616"/>
      <c r="L139" s="598"/>
      <c r="M139" s="595"/>
    </row>
    <row r="140" spans="1:13" ht="16.5" customHeight="1" x14ac:dyDescent="0.25">
      <c r="A140" s="606">
        <v>67</v>
      </c>
      <c r="B140" s="607" t="s">
        <v>153</v>
      </c>
      <c r="C140" s="133" t="s">
        <v>324</v>
      </c>
      <c r="D140" s="611">
        <v>17.98</v>
      </c>
      <c r="E140" s="609" t="s">
        <v>296</v>
      </c>
      <c r="F140" s="609"/>
      <c r="G140" s="603"/>
      <c r="H140" s="611">
        <v>17.98</v>
      </c>
      <c r="I140" s="609" t="s">
        <v>35</v>
      </c>
      <c r="J140" s="615"/>
      <c r="K140" s="616"/>
      <c r="L140" s="598">
        <v>15.73</v>
      </c>
      <c r="M140" s="542">
        <v>87</v>
      </c>
    </row>
    <row r="141" spans="1:13" ht="17.100000000000001" customHeight="1" x14ac:dyDescent="0.25">
      <c r="A141" s="606"/>
      <c r="B141" s="607"/>
      <c r="C141" s="137" t="s">
        <v>325</v>
      </c>
      <c r="D141" s="611"/>
      <c r="E141" s="609"/>
      <c r="F141" s="609"/>
      <c r="G141" s="603"/>
      <c r="H141" s="611"/>
      <c r="I141" s="609"/>
      <c r="J141" s="615"/>
      <c r="K141" s="616"/>
      <c r="L141" s="598"/>
      <c r="M141" s="595"/>
    </row>
    <row r="142" spans="1:13" ht="17.100000000000001" customHeight="1" x14ac:dyDescent="0.25">
      <c r="A142" s="606">
        <v>68</v>
      </c>
      <c r="B142" s="607" t="s">
        <v>16</v>
      </c>
      <c r="C142" s="133" t="s">
        <v>136</v>
      </c>
      <c r="D142" s="611">
        <v>2.5</v>
      </c>
      <c r="E142" s="609" t="s">
        <v>296</v>
      </c>
      <c r="F142" s="609"/>
      <c r="G142" s="603"/>
      <c r="H142" s="611">
        <v>2.5</v>
      </c>
      <c r="I142" s="609" t="s">
        <v>35</v>
      </c>
      <c r="J142" s="615"/>
      <c r="K142" s="616"/>
      <c r="L142" s="598">
        <v>2.5</v>
      </c>
      <c r="M142" s="542">
        <v>100</v>
      </c>
    </row>
    <row r="143" spans="1:13" ht="17.100000000000001" customHeight="1" x14ac:dyDescent="0.25">
      <c r="A143" s="606"/>
      <c r="B143" s="607"/>
      <c r="C143" s="137" t="s">
        <v>236</v>
      </c>
      <c r="D143" s="611"/>
      <c r="E143" s="609"/>
      <c r="F143" s="509"/>
      <c r="G143" s="561"/>
      <c r="H143" s="611"/>
      <c r="I143" s="609"/>
      <c r="J143" s="615"/>
      <c r="K143" s="616"/>
      <c r="L143" s="598"/>
      <c r="M143" s="595"/>
    </row>
    <row r="144" spans="1:13" ht="17.100000000000001" customHeight="1" x14ac:dyDescent="0.25">
      <c r="A144" s="606">
        <v>69</v>
      </c>
      <c r="B144" s="607" t="s">
        <v>20</v>
      </c>
      <c r="C144" s="133" t="s">
        <v>19</v>
      </c>
      <c r="D144" s="608">
        <v>0.9</v>
      </c>
      <c r="E144" s="609" t="s">
        <v>296</v>
      </c>
      <c r="F144" s="21"/>
      <c r="G144" s="32"/>
      <c r="H144" s="608">
        <v>0.9</v>
      </c>
      <c r="I144" s="609" t="s">
        <v>35</v>
      </c>
      <c r="J144" s="615"/>
      <c r="K144" s="615"/>
      <c r="L144" s="598"/>
      <c r="M144" s="542"/>
    </row>
    <row r="145" spans="1:13" ht="17.100000000000001" customHeight="1" x14ac:dyDescent="0.25">
      <c r="A145" s="606"/>
      <c r="B145" s="607"/>
      <c r="C145" s="137" t="s">
        <v>182</v>
      </c>
      <c r="D145" s="608"/>
      <c r="E145" s="609"/>
      <c r="F145" s="22"/>
      <c r="G145" s="33"/>
      <c r="H145" s="608"/>
      <c r="I145" s="609"/>
      <c r="J145" s="615"/>
      <c r="K145" s="615"/>
      <c r="L145" s="598"/>
      <c r="M145" s="595"/>
    </row>
    <row r="146" spans="1:13" ht="17.100000000000001" customHeight="1" x14ac:dyDescent="0.2">
      <c r="A146" s="519">
        <v>70</v>
      </c>
      <c r="B146" s="618" t="s">
        <v>15</v>
      </c>
      <c r="C146" s="542" t="s">
        <v>145</v>
      </c>
      <c r="D146" s="572">
        <v>4.8</v>
      </c>
      <c r="E146" s="609" t="s">
        <v>296</v>
      </c>
      <c r="F146" s="21"/>
      <c r="G146" s="561"/>
      <c r="H146" s="572">
        <v>4.8</v>
      </c>
      <c r="I146" s="509" t="s">
        <v>35</v>
      </c>
      <c r="J146" s="615"/>
      <c r="K146" s="616"/>
      <c r="L146" s="678">
        <v>4.8</v>
      </c>
      <c r="M146" s="542">
        <v>100</v>
      </c>
    </row>
    <row r="147" spans="1:13" ht="17.100000000000001" customHeight="1" x14ac:dyDescent="0.2">
      <c r="A147" s="522"/>
      <c r="B147" s="619"/>
      <c r="C147" s="544"/>
      <c r="D147" s="573"/>
      <c r="E147" s="609"/>
      <c r="F147" s="22"/>
      <c r="G147" s="562"/>
      <c r="H147" s="573"/>
      <c r="I147" s="545"/>
      <c r="J147" s="615"/>
      <c r="K147" s="616"/>
      <c r="L147" s="678"/>
      <c r="M147" s="544"/>
    </row>
    <row r="148" spans="1:13" ht="17.100000000000001" customHeight="1" x14ac:dyDescent="0.25">
      <c r="A148" s="519">
        <v>71</v>
      </c>
      <c r="B148" s="570" t="s">
        <v>21</v>
      </c>
      <c r="C148" s="148" t="s">
        <v>326</v>
      </c>
      <c r="D148" s="608">
        <v>3.35</v>
      </c>
      <c r="E148" s="609" t="s">
        <v>296</v>
      </c>
      <c r="F148" s="21"/>
      <c r="G148" s="32"/>
      <c r="H148" s="608">
        <v>3.35</v>
      </c>
      <c r="I148" s="609" t="s">
        <v>35</v>
      </c>
      <c r="J148" s="615"/>
      <c r="K148" s="615"/>
      <c r="L148" s="598">
        <v>3.35</v>
      </c>
      <c r="M148" s="542">
        <v>100</v>
      </c>
    </row>
    <row r="149" spans="1:13" ht="17.100000000000001" customHeight="1" x14ac:dyDescent="0.25">
      <c r="A149" s="522"/>
      <c r="B149" s="571"/>
      <c r="C149" s="137" t="s">
        <v>188</v>
      </c>
      <c r="D149" s="608"/>
      <c r="E149" s="609"/>
      <c r="F149" s="22"/>
      <c r="G149" s="33"/>
      <c r="H149" s="608"/>
      <c r="I149" s="609"/>
      <c r="J149" s="615"/>
      <c r="K149" s="615"/>
      <c r="L149" s="598"/>
      <c r="M149" s="595"/>
    </row>
    <row r="150" spans="1:13" ht="35.25" customHeight="1" x14ac:dyDescent="0.25">
      <c r="A150" s="9">
        <v>72</v>
      </c>
      <c r="B150" s="145" t="s">
        <v>17</v>
      </c>
      <c r="C150" s="137" t="s">
        <v>327</v>
      </c>
      <c r="D150" s="140">
        <v>0.6</v>
      </c>
      <c r="E150" s="29" t="s">
        <v>296</v>
      </c>
      <c r="F150" s="22"/>
      <c r="G150" s="33"/>
      <c r="H150" s="140">
        <v>0.6</v>
      </c>
      <c r="I150" s="29" t="s">
        <v>35</v>
      </c>
      <c r="J150" s="45"/>
      <c r="K150" s="45"/>
      <c r="L150" s="183">
        <v>0.6</v>
      </c>
      <c r="M150" s="184">
        <v>100</v>
      </c>
    </row>
    <row r="151" spans="1:13" ht="33" customHeight="1" x14ac:dyDescent="0.2">
      <c r="A151" s="9">
        <v>73</v>
      </c>
      <c r="B151" s="146" t="s">
        <v>22</v>
      </c>
      <c r="C151" s="135" t="s">
        <v>328</v>
      </c>
      <c r="D151" s="141">
        <v>3.1</v>
      </c>
      <c r="E151" s="29" t="s">
        <v>296</v>
      </c>
      <c r="F151" s="29"/>
      <c r="G151" s="33"/>
      <c r="H151" s="141">
        <v>3.1</v>
      </c>
      <c r="I151" s="29" t="s">
        <v>35</v>
      </c>
      <c r="J151" s="45"/>
      <c r="K151" s="45"/>
      <c r="L151" s="183"/>
      <c r="M151" s="170"/>
    </row>
    <row r="152" spans="1:13" ht="38.25" customHeight="1" x14ac:dyDescent="0.2">
      <c r="A152" s="9">
        <v>74</v>
      </c>
      <c r="B152" s="138" t="s">
        <v>23</v>
      </c>
      <c r="C152" s="144" t="s">
        <v>329</v>
      </c>
      <c r="D152" s="141">
        <v>23</v>
      </c>
      <c r="E152" s="29" t="s">
        <v>296</v>
      </c>
      <c r="F152" s="29"/>
      <c r="G152" s="24"/>
      <c r="H152" s="141">
        <v>23</v>
      </c>
      <c r="I152" s="29" t="s">
        <v>35</v>
      </c>
      <c r="J152" s="45"/>
      <c r="K152" s="45"/>
      <c r="L152" s="183">
        <v>16</v>
      </c>
      <c r="M152" s="170">
        <v>69</v>
      </c>
    </row>
    <row r="153" spans="1:13" ht="30" customHeight="1" x14ac:dyDescent="0.2">
      <c r="A153" s="28"/>
      <c r="B153" s="65" t="s">
        <v>36</v>
      </c>
      <c r="C153" s="49"/>
      <c r="D153" s="57">
        <f>SUM(D134:D152)</f>
        <v>87.15</v>
      </c>
      <c r="E153" s="51"/>
      <c r="F153" s="50"/>
      <c r="G153" s="57"/>
      <c r="H153" s="57">
        <f>SUM(H134:H152)</f>
        <v>87.15</v>
      </c>
      <c r="I153" s="53"/>
      <c r="J153" s="58"/>
      <c r="K153" s="447">
        <v>0</v>
      </c>
      <c r="L153" s="185">
        <f>SUM(L134:L152)</f>
        <v>58.47</v>
      </c>
      <c r="M153" s="186">
        <v>67</v>
      </c>
    </row>
    <row r="154" spans="1:13" s="4" customFormat="1" ht="21.75" customHeight="1" x14ac:dyDescent="0.2">
      <c r="A154" s="565" t="s">
        <v>37</v>
      </c>
      <c r="B154" s="566"/>
      <c r="C154" s="566"/>
      <c r="D154" s="566"/>
      <c r="E154" s="566"/>
      <c r="F154" s="566"/>
      <c r="G154" s="566"/>
      <c r="H154" s="566"/>
      <c r="I154" s="566"/>
      <c r="J154" s="566"/>
      <c r="K154" s="566"/>
      <c r="L154" s="566"/>
      <c r="M154" s="567"/>
    </row>
    <row r="155" spans="1:13" ht="18.75" customHeight="1" x14ac:dyDescent="0.25">
      <c r="A155" s="519">
        <v>75</v>
      </c>
      <c r="B155" s="570" t="s">
        <v>9</v>
      </c>
      <c r="C155" s="133" t="s">
        <v>152</v>
      </c>
      <c r="D155" s="611">
        <v>13</v>
      </c>
      <c r="E155" s="575" t="s">
        <v>271</v>
      </c>
      <c r="F155" s="609"/>
      <c r="G155" s="603"/>
      <c r="H155" s="611">
        <v>13</v>
      </c>
      <c r="I155" s="609" t="s">
        <v>37</v>
      </c>
      <c r="J155" s="615"/>
      <c r="K155" s="616"/>
      <c r="L155" s="616">
        <v>8</v>
      </c>
      <c r="M155" s="509">
        <v>61</v>
      </c>
    </row>
    <row r="156" spans="1:13" ht="21.75" customHeight="1" x14ac:dyDescent="0.25">
      <c r="A156" s="522"/>
      <c r="B156" s="571"/>
      <c r="C156" s="137" t="s">
        <v>330</v>
      </c>
      <c r="D156" s="611"/>
      <c r="E156" s="575"/>
      <c r="F156" s="609"/>
      <c r="G156" s="603"/>
      <c r="H156" s="611"/>
      <c r="I156" s="609"/>
      <c r="J156" s="615"/>
      <c r="K156" s="616"/>
      <c r="L156" s="616"/>
      <c r="M156" s="729"/>
    </row>
    <row r="157" spans="1:13" ht="17.100000000000001" customHeight="1" x14ac:dyDescent="0.25">
      <c r="A157" s="519">
        <v>76</v>
      </c>
      <c r="B157" s="570" t="s">
        <v>10</v>
      </c>
      <c r="C157" s="133" t="s">
        <v>331</v>
      </c>
      <c r="D157" s="611">
        <v>9</v>
      </c>
      <c r="E157" s="575" t="s">
        <v>271</v>
      </c>
      <c r="F157" s="609"/>
      <c r="G157" s="603"/>
      <c r="H157" s="611">
        <v>9</v>
      </c>
      <c r="I157" s="609" t="s">
        <v>37</v>
      </c>
      <c r="J157" s="615"/>
      <c r="K157" s="616"/>
      <c r="L157" s="616">
        <v>14.7</v>
      </c>
      <c r="M157" s="509">
        <v>163</v>
      </c>
    </row>
    <row r="158" spans="1:13" ht="24" customHeight="1" x14ac:dyDescent="0.25">
      <c r="A158" s="522"/>
      <c r="B158" s="571"/>
      <c r="C158" s="137" t="s">
        <v>179</v>
      </c>
      <c r="D158" s="611"/>
      <c r="E158" s="575"/>
      <c r="F158" s="609"/>
      <c r="G158" s="603"/>
      <c r="H158" s="611"/>
      <c r="I158" s="609"/>
      <c r="J158" s="615"/>
      <c r="K158" s="616"/>
      <c r="L158" s="616"/>
      <c r="M158" s="511"/>
    </row>
    <row r="159" spans="1:13" ht="17.100000000000001" customHeight="1" x14ac:dyDescent="0.25">
      <c r="A159" s="519">
        <v>77</v>
      </c>
      <c r="B159" s="607" t="s">
        <v>11</v>
      </c>
      <c r="C159" s="133" t="s">
        <v>13</v>
      </c>
      <c r="D159" s="611">
        <v>127</v>
      </c>
      <c r="E159" s="575" t="s">
        <v>271</v>
      </c>
      <c r="F159" s="609"/>
      <c r="G159" s="603"/>
      <c r="H159" s="611">
        <v>127</v>
      </c>
      <c r="I159" s="609" t="s">
        <v>37</v>
      </c>
      <c r="J159" s="615"/>
      <c r="K159" s="616"/>
      <c r="L159" s="616">
        <v>127</v>
      </c>
      <c r="M159" s="509">
        <v>100</v>
      </c>
    </row>
    <row r="160" spans="1:13" ht="23.25" customHeight="1" x14ac:dyDescent="0.25">
      <c r="A160" s="522"/>
      <c r="B160" s="607"/>
      <c r="C160" s="137" t="s">
        <v>332</v>
      </c>
      <c r="D160" s="611"/>
      <c r="E160" s="575"/>
      <c r="F160" s="609"/>
      <c r="G160" s="603"/>
      <c r="H160" s="611"/>
      <c r="I160" s="609"/>
      <c r="J160" s="615"/>
      <c r="K160" s="616"/>
      <c r="L160" s="616"/>
      <c r="M160" s="511"/>
    </row>
    <row r="161" spans="1:13" ht="17.100000000000001" customHeight="1" x14ac:dyDescent="0.25">
      <c r="A161" s="519">
        <v>78</v>
      </c>
      <c r="B161" s="607" t="s">
        <v>150</v>
      </c>
      <c r="C161" s="133" t="s">
        <v>149</v>
      </c>
      <c r="D161" s="611">
        <v>8</v>
      </c>
      <c r="E161" s="575" t="s">
        <v>271</v>
      </c>
      <c r="F161" s="609"/>
      <c r="G161" s="603"/>
      <c r="H161" s="611">
        <v>8</v>
      </c>
      <c r="I161" s="609" t="s">
        <v>37</v>
      </c>
      <c r="J161" s="615"/>
      <c r="K161" s="616"/>
      <c r="L161" s="616"/>
      <c r="M161" s="509"/>
    </row>
    <row r="162" spans="1:13" ht="27" customHeight="1" x14ac:dyDescent="0.25">
      <c r="A162" s="522"/>
      <c r="B162" s="607"/>
      <c r="C162" s="137" t="s">
        <v>333</v>
      </c>
      <c r="D162" s="611"/>
      <c r="E162" s="575"/>
      <c r="F162" s="609"/>
      <c r="G162" s="603"/>
      <c r="H162" s="611"/>
      <c r="I162" s="609"/>
      <c r="J162" s="615"/>
      <c r="K162" s="616"/>
      <c r="L162" s="616"/>
      <c r="M162" s="511"/>
    </row>
    <row r="163" spans="1:13" ht="17.100000000000001" customHeight="1" x14ac:dyDescent="0.25">
      <c r="A163" s="519">
        <v>79</v>
      </c>
      <c r="B163" s="607" t="s">
        <v>16</v>
      </c>
      <c r="C163" s="133" t="s">
        <v>152</v>
      </c>
      <c r="D163" s="611">
        <v>13</v>
      </c>
      <c r="E163" s="575" t="s">
        <v>271</v>
      </c>
      <c r="F163" s="609"/>
      <c r="G163" s="603"/>
      <c r="H163" s="611">
        <v>13</v>
      </c>
      <c r="I163" s="609" t="s">
        <v>37</v>
      </c>
      <c r="J163" s="615"/>
      <c r="K163" s="616"/>
      <c r="L163" s="616">
        <v>12</v>
      </c>
      <c r="M163" s="509">
        <v>92</v>
      </c>
    </row>
    <row r="164" spans="1:13" ht="16.5" customHeight="1" x14ac:dyDescent="0.25">
      <c r="A164" s="522"/>
      <c r="B164" s="607"/>
      <c r="C164" s="137" t="s">
        <v>123</v>
      </c>
      <c r="D164" s="611"/>
      <c r="E164" s="575"/>
      <c r="F164" s="609"/>
      <c r="G164" s="603"/>
      <c r="H164" s="611"/>
      <c r="I164" s="609"/>
      <c r="J164" s="615"/>
      <c r="K164" s="616"/>
      <c r="L164" s="616"/>
      <c r="M164" s="511"/>
    </row>
    <row r="165" spans="1:13" ht="17.100000000000001" customHeight="1" x14ac:dyDescent="0.25">
      <c r="A165" s="519">
        <v>80</v>
      </c>
      <c r="B165" s="607" t="s">
        <v>17</v>
      </c>
      <c r="C165" s="148" t="s">
        <v>183</v>
      </c>
      <c r="D165" s="608">
        <v>0.5</v>
      </c>
      <c r="E165" s="575" t="s">
        <v>271</v>
      </c>
      <c r="F165" s="609"/>
      <c r="G165" s="603"/>
      <c r="H165" s="608">
        <v>0.5</v>
      </c>
      <c r="I165" s="609" t="s">
        <v>37</v>
      </c>
      <c r="J165" s="615"/>
      <c r="K165" s="616"/>
      <c r="L165" s="616">
        <v>0.5</v>
      </c>
      <c r="M165" s="509">
        <v>100</v>
      </c>
    </row>
    <row r="166" spans="1:13" ht="12.75" customHeight="1" x14ac:dyDescent="0.25">
      <c r="A166" s="522"/>
      <c r="B166" s="607"/>
      <c r="C166" s="137"/>
      <c r="D166" s="608"/>
      <c r="E166" s="575"/>
      <c r="F166" s="509"/>
      <c r="G166" s="561"/>
      <c r="H166" s="608"/>
      <c r="I166" s="609"/>
      <c r="J166" s="615"/>
      <c r="K166" s="616"/>
      <c r="L166" s="616"/>
      <c r="M166" s="511"/>
    </row>
    <row r="167" spans="1:13" ht="17.100000000000001" customHeight="1" x14ac:dyDescent="0.25">
      <c r="A167" s="519">
        <v>81</v>
      </c>
      <c r="B167" s="679" t="s">
        <v>334</v>
      </c>
      <c r="C167" s="133" t="s">
        <v>19</v>
      </c>
      <c r="D167" s="572">
        <v>3.85</v>
      </c>
      <c r="E167" s="575" t="s">
        <v>271</v>
      </c>
      <c r="F167" s="21"/>
      <c r="G167" s="561"/>
      <c r="H167" s="572">
        <v>3.85</v>
      </c>
      <c r="I167" s="635" t="s">
        <v>37</v>
      </c>
      <c r="J167" s="615"/>
      <c r="K167" s="616"/>
      <c r="L167" s="616">
        <v>0.75</v>
      </c>
      <c r="M167" s="509">
        <v>19</v>
      </c>
    </row>
    <row r="168" spans="1:13" ht="30" customHeight="1" x14ac:dyDescent="0.25">
      <c r="A168" s="522"/>
      <c r="B168" s="680"/>
      <c r="C168" s="137" t="s">
        <v>335</v>
      </c>
      <c r="D168" s="573"/>
      <c r="E168" s="575"/>
      <c r="F168" s="22"/>
      <c r="G168" s="562"/>
      <c r="H168" s="573"/>
      <c r="I168" s="635"/>
      <c r="J168" s="615"/>
      <c r="K168" s="616"/>
      <c r="L168" s="616"/>
      <c r="M168" s="511"/>
    </row>
    <row r="169" spans="1:13" ht="17.100000000000001" customHeight="1" x14ac:dyDescent="0.25">
      <c r="A169" s="519">
        <v>82</v>
      </c>
      <c r="B169" s="679" t="s">
        <v>21</v>
      </c>
      <c r="C169" s="133" t="s">
        <v>184</v>
      </c>
      <c r="D169" s="608">
        <v>31.75</v>
      </c>
      <c r="E169" s="575" t="s">
        <v>271</v>
      </c>
      <c r="F169" s="21"/>
      <c r="G169" s="561"/>
      <c r="H169" s="608">
        <v>31.75</v>
      </c>
      <c r="I169" s="509" t="s">
        <v>37</v>
      </c>
      <c r="J169" s="615"/>
      <c r="K169" s="616"/>
      <c r="L169" s="616">
        <v>25.25</v>
      </c>
      <c r="M169" s="509">
        <v>79</v>
      </c>
    </row>
    <row r="170" spans="1:13" ht="34.5" customHeight="1" x14ac:dyDescent="0.25">
      <c r="A170" s="522"/>
      <c r="B170" s="680"/>
      <c r="C170" s="137" t="s">
        <v>178</v>
      </c>
      <c r="D170" s="608"/>
      <c r="E170" s="575"/>
      <c r="F170" s="22"/>
      <c r="G170" s="562"/>
      <c r="H170" s="608"/>
      <c r="I170" s="545"/>
      <c r="J170" s="615"/>
      <c r="K170" s="616"/>
      <c r="L170" s="616"/>
      <c r="M170" s="511"/>
    </row>
    <row r="171" spans="1:13" ht="30" customHeight="1" x14ac:dyDescent="0.25">
      <c r="A171" s="9">
        <v>83</v>
      </c>
      <c r="B171" s="156" t="s">
        <v>18</v>
      </c>
      <c r="C171" s="137" t="s">
        <v>137</v>
      </c>
      <c r="D171" s="140">
        <v>7</v>
      </c>
      <c r="E171" s="29" t="s">
        <v>271</v>
      </c>
      <c r="F171" s="35"/>
      <c r="G171" s="157"/>
      <c r="H171" s="140">
        <v>7</v>
      </c>
      <c r="I171" s="59" t="s">
        <v>37</v>
      </c>
      <c r="J171" s="59"/>
      <c r="K171" s="157"/>
      <c r="L171" s="32"/>
      <c r="M171" s="21"/>
    </row>
    <row r="172" spans="1:13" ht="61.5" customHeight="1" x14ac:dyDescent="0.2">
      <c r="A172" s="23">
        <v>84</v>
      </c>
      <c r="B172" s="146" t="s">
        <v>22</v>
      </c>
      <c r="C172" s="135" t="s">
        <v>151</v>
      </c>
      <c r="D172" s="141">
        <v>3.6</v>
      </c>
      <c r="E172" s="29" t="s">
        <v>271</v>
      </c>
      <c r="F172" s="29"/>
      <c r="G172" s="158"/>
      <c r="H172" s="141">
        <v>3.6</v>
      </c>
      <c r="I172" s="37"/>
      <c r="J172" s="37"/>
      <c r="K172" s="158"/>
      <c r="L172" s="158"/>
      <c r="M172" s="37"/>
    </row>
    <row r="173" spans="1:13" ht="36" customHeight="1" x14ac:dyDescent="0.2">
      <c r="A173" s="9">
        <v>85</v>
      </c>
      <c r="B173" s="138" t="s">
        <v>23</v>
      </c>
      <c r="C173" s="144" t="s">
        <v>142</v>
      </c>
      <c r="D173" s="141">
        <v>16</v>
      </c>
      <c r="E173" s="29" t="s">
        <v>271</v>
      </c>
      <c r="F173" s="29"/>
      <c r="G173" s="33"/>
      <c r="H173" s="141">
        <v>16</v>
      </c>
      <c r="I173" s="29" t="s">
        <v>37</v>
      </c>
      <c r="J173" s="29"/>
      <c r="K173" s="29"/>
      <c r="L173" s="69">
        <v>1</v>
      </c>
      <c r="M173" s="29">
        <v>6</v>
      </c>
    </row>
    <row r="174" spans="1:13" ht="30" customHeight="1" x14ac:dyDescent="0.2">
      <c r="A174" s="9"/>
      <c r="B174" s="65" t="s">
        <v>38</v>
      </c>
      <c r="C174" s="49"/>
      <c r="D174" s="57">
        <f>SUM(D155:D173)</f>
        <v>232.7</v>
      </c>
      <c r="E174" s="29"/>
      <c r="F174" s="29"/>
      <c r="G174" s="44"/>
      <c r="H174" s="57">
        <f>SUM(H155:H173)</f>
        <v>232.7</v>
      </c>
      <c r="I174" s="27"/>
      <c r="J174" s="45"/>
      <c r="K174" s="451">
        <v>0</v>
      </c>
      <c r="L174" s="66">
        <f>SUM(L155:L173)</f>
        <v>189.2</v>
      </c>
      <c r="M174" s="50">
        <v>81</v>
      </c>
    </row>
    <row r="175" spans="1:13" s="4" customFormat="1" ht="17.25" customHeight="1" x14ac:dyDescent="0.2">
      <c r="A175" s="565" t="s">
        <v>39</v>
      </c>
      <c r="B175" s="566"/>
      <c r="C175" s="566"/>
      <c r="D175" s="566"/>
      <c r="E175" s="566"/>
      <c r="F175" s="566"/>
      <c r="G175" s="566"/>
      <c r="H175" s="566"/>
      <c r="I175" s="566"/>
      <c r="J175" s="566"/>
      <c r="K175" s="566"/>
      <c r="L175" s="566"/>
      <c r="M175" s="567"/>
    </row>
    <row r="176" spans="1:13" ht="18.75" customHeight="1" x14ac:dyDescent="0.25">
      <c r="A176" s="606">
        <v>86</v>
      </c>
      <c r="B176" s="607" t="s">
        <v>11</v>
      </c>
      <c r="C176" s="133" t="s">
        <v>177</v>
      </c>
      <c r="D176" s="611">
        <v>20.399999999999999</v>
      </c>
      <c r="E176" s="609" t="s">
        <v>271</v>
      </c>
      <c r="F176" s="609"/>
      <c r="G176" s="603"/>
      <c r="H176" s="611">
        <v>20.399999999999999</v>
      </c>
      <c r="I176" s="609" t="s">
        <v>39</v>
      </c>
      <c r="J176" s="615"/>
      <c r="K176" s="616"/>
      <c r="L176" s="616">
        <v>15.6</v>
      </c>
      <c r="M176" s="509">
        <v>76</v>
      </c>
    </row>
    <row r="177" spans="1:13" ht="14.25" customHeight="1" x14ac:dyDescent="0.25">
      <c r="A177" s="606"/>
      <c r="B177" s="607"/>
      <c r="C177" s="137" t="s">
        <v>336</v>
      </c>
      <c r="D177" s="611"/>
      <c r="E177" s="609"/>
      <c r="F177" s="609"/>
      <c r="G177" s="603"/>
      <c r="H177" s="611"/>
      <c r="I177" s="609"/>
      <c r="J177" s="615"/>
      <c r="K177" s="616"/>
      <c r="L177" s="616"/>
      <c r="M177" s="511"/>
    </row>
    <row r="178" spans="1:13" ht="31.5" customHeight="1" x14ac:dyDescent="0.25">
      <c r="A178" s="519">
        <v>87</v>
      </c>
      <c r="B178" s="607" t="s">
        <v>15</v>
      </c>
      <c r="C178" s="133" t="s">
        <v>303</v>
      </c>
      <c r="D178" s="611">
        <v>2.2000000000000002</v>
      </c>
      <c r="E178" s="683" t="s">
        <v>271</v>
      </c>
      <c r="F178" s="509"/>
      <c r="G178" s="561"/>
      <c r="H178" s="611">
        <v>2.2000000000000002</v>
      </c>
      <c r="I178" s="509" t="s">
        <v>245</v>
      </c>
      <c r="J178" s="615"/>
      <c r="K178" s="616"/>
      <c r="L178" s="616">
        <v>0.3</v>
      </c>
      <c r="M178" s="509">
        <v>14</v>
      </c>
    </row>
    <row r="179" spans="1:13" ht="17.100000000000001" customHeight="1" x14ac:dyDescent="0.25">
      <c r="A179" s="522"/>
      <c r="B179" s="607"/>
      <c r="C179" s="137" t="s">
        <v>337</v>
      </c>
      <c r="D179" s="611"/>
      <c r="E179" s="684"/>
      <c r="F179" s="545"/>
      <c r="G179" s="562"/>
      <c r="H179" s="611"/>
      <c r="I179" s="545"/>
      <c r="J179" s="615"/>
      <c r="K179" s="616"/>
      <c r="L179" s="616"/>
      <c r="M179" s="511"/>
    </row>
    <row r="180" spans="1:13" ht="25.5" customHeight="1" x14ac:dyDescent="0.25">
      <c r="A180" s="606">
        <v>88</v>
      </c>
      <c r="B180" s="607" t="s">
        <v>17</v>
      </c>
      <c r="C180" s="133" t="s">
        <v>133</v>
      </c>
      <c r="D180" s="660">
        <v>2.1</v>
      </c>
      <c r="E180" s="635" t="s">
        <v>296</v>
      </c>
      <c r="F180" s="609"/>
      <c r="G180" s="603"/>
      <c r="H180" s="660">
        <v>2.1</v>
      </c>
      <c r="I180" s="609" t="s">
        <v>39</v>
      </c>
      <c r="J180" s="615"/>
      <c r="K180" s="616"/>
      <c r="L180" s="616"/>
      <c r="M180" s="509"/>
    </row>
    <row r="181" spans="1:13" ht="17.100000000000001" customHeight="1" x14ac:dyDescent="0.25">
      <c r="A181" s="606"/>
      <c r="B181" s="607"/>
      <c r="C181" s="137" t="s">
        <v>160</v>
      </c>
      <c r="D181" s="660"/>
      <c r="E181" s="635"/>
      <c r="F181" s="609"/>
      <c r="G181" s="603"/>
      <c r="H181" s="660"/>
      <c r="I181" s="609"/>
      <c r="J181" s="615"/>
      <c r="K181" s="616"/>
      <c r="L181" s="616"/>
      <c r="M181" s="511"/>
    </row>
    <row r="182" spans="1:13" ht="12" customHeight="1" x14ac:dyDescent="0.25">
      <c r="A182" s="681">
        <v>89</v>
      </c>
      <c r="B182" s="629" t="s">
        <v>21</v>
      </c>
      <c r="C182" s="133" t="s">
        <v>338</v>
      </c>
      <c r="D182" s="660">
        <v>4</v>
      </c>
      <c r="E182" s="683" t="s">
        <v>296</v>
      </c>
      <c r="F182" s="509"/>
      <c r="G182" s="561"/>
      <c r="H182" s="660">
        <v>4</v>
      </c>
      <c r="I182" s="509" t="s">
        <v>39</v>
      </c>
      <c r="J182" s="615"/>
      <c r="K182" s="616"/>
      <c r="L182" s="616">
        <v>2.78</v>
      </c>
      <c r="M182" s="509">
        <v>69</v>
      </c>
    </row>
    <row r="183" spans="1:13" ht="18.75" customHeight="1" x14ac:dyDescent="0.25">
      <c r="A183" s="682"/>
      <c r="B183" s="630"/>
      <c r="C183" s="137" t="s">
        <v>188</v>
      </c>
      <c r="D183" s="660"/>
      <c r="E183" s="684"/>
      <c r="F183" s="545"/>
      <c r="G183" s="562"/>
      <c r="H183" s="660"/>
      <c r="I183" s="545"/>
      <c r="J183" s="615"/>
      <c r="K183" s="616"/>
      <c r="L183" s="616"/>
      <c r="M183" s="511"/>
    </row>
    <row r="184" spans="1:13" ht="60" customHeight="1" x14ac:dyDescent="0.2">
      <c r="A184" s="159">
        <v>90</v>
      </c>
      <c r="B184" s="138" t="s">
        <v>22</v>
      </c>
      <c r="C184" s="135" t="s">
        <v>145</v>
      </c>
      <c r="D184" s="141">
        <v>0.6</v>
      </c>
      <c r="E184" s="29" t="s">
        <v>296</v>
      </c>
      <c r="F184" s="29"/>
      <c r="G184" s="24"/>
      <c r="H184" s="141">
        <v>0.6</v>
      </c>
      <c r="I184" s="29" t="s">
        <v>39</v>
      </c>
      <c r="J184" s="37"/>
      <c r="K184" s="24"/>
      <c r="L184" s="24"/>
      <c r="M184" s="29"/>
    </row>
    <row r="185" spans="1:13" ht="33" customHeight="1" x14ac:dyDescent="0.2">
      <c r="A185" s="125">
        <v>91</v>
      </c>
      <c r="B185" s="138" t="s">
        <v>23</v>
      </c>
      <c r="C185" s="144" t="s">
        <v>339</v>
      </c>
      <c r="D185" s="141">
        <v>5.96</v>
      </c>
      <c r="E185" s="29" t="s">
        <v>296</v>
      </c>
      <c r="F185" s="22"/>
      <c r="G185" s="33"/>
      <c r="H185" s="141">
        <v>5.96</v>
      </c>
      <c r="I185" s="29" t="s">
        <v>39</v>
      </c>
      <c r="J185" s="60"/>
      <c r="K185" s="33"/>
      <c r="L185" s="33">
        <v>5.7</v>
      </c>
      <c r="M185" s="22">
        <v>96</v>
      </c>
    </row>
    <row r="186" spans="1:13" ht="30" customHeight="1" x14ac:dyDescent="0.2">
      <c r="A186" s="9"/>
      <c r="B186" s="48" t="s">
        <v>40</v>
      </c>
      <c r="C186" s="49"/>
      <c r="D186" s="52">
        <f>SUM(D176:D185)</f>
        <v>35.26</v>
      </c>
      <c r="E186" s="29"/>
      <c r="F186" s="22"/>
      <c r="G186" s="43"/>
      <c r="H186" s="44">
        <f>SUM(H176:H185)</f>
        <v>35.26</v>
      </c>
      <c r="I186" s="29"/>
      <c r="J186" s="45"/>
      <c r="K186" s="451">
        <v>0</v>
      </c>
      <c r="L186" s="66">
        <f>SUM(L176:L185)</f>
        <v>24.38</v>
      </c>
      <c r="M186" s="160">
        <v>69</v>
      </c>
    </row>
    <row r="187" spans="1:13" s="4" customFormat="1" ht="21.75" customHeight="1" x14ac:dyDescent="0.2">
      <c r="A187" s="565" t="s">
        <v>41</v>
      </c>
      <c r="B187" s="566"/>
      <c r="C187" s="566"/>
      <c r="D187" s="566"/>
      <c r="E187" s="566"/>
      <c r="F187" s="566"/>
      <c r="G187" s="566"/>
      <c r="H187" s="566"/>
      <c r="I187" s="566"/>
      <c r="J187" s="566"/>
      <c r="K187" s="566"/>
      <c r="L187" s="566"/>
      <c r="M187" s="567"/>
    </row>
    <row r="188" spans="1:13" ht="18.75" customHeight="1" x14ac:dyDescent="0.25">
      <c r="A188" s="613">
        <v>92</v>
      </c>
      <c r="B188" s="570" t="s">
        <v>9</v>
      </c>
      <c r="C188" s="133" t="s">
        <v>155</v>
      </c>
      <c r="D188" s="611">
        <v>7.9</v>
      </c>
      <c r="E188" s="609" t="s">
        <v>296</v>
      </c>
      <c r="F188" s="610"/>
      <c r="G188" s="603"/>
      <c r="H188" s="611">
        <v>7.9</v>
      </c>
      <c r="I188" s="609" t="s">
        <v>41</v>
      </c>
      <c r="J188" s="610"/>
      <c r="K188" s="610"/>
      <c r="L188" s="610">
        <v>7.3</v>
      </c>
      <c r="M188" s="612">
        <v>92</v>
      </c>
    </row>
    <row r="189" spans="1:13" ht="17.100000000000001" customHeight="1" x14ac:dyDescent="0.25">
      <c r="A189" s="613"/>
      <c r="B189" s="571"/>
      <c r="C189" s="137" t="s">
        <v>211</v>
      </c>
      <c r="D189" s="611"/>
      <c r="E189" s="609"/>
      <c r="F189" s="610"/>
      <c r="G189" s="603"/>
      <c r="H189" s="611"/>
      <c r="I189" s="609"/>
      <c r="J189" s="610"/>
      <c r="K189" s="610"/>
      <c r="L189" s="610"/>
      <c r="M189" s="612"/>
    </row>
    <row r="190" spans="1:13" ht="17.100000000000001" customHeight="1" x14ac:dyDescent="0.25">
      <c r="A190" s="613">
        <v>93</v>
      </c>
      <c r="B190" s="570" t="s">
        <v>10</v>
      </c>
      <c r="C190" s="133" t="s">
        <v>152</v>
      </c>
      <c r="D190" s="611">
        <v>4.0999999999999996</v>
      </c>
      <c r="E190" s="609" t="s">
        <v>296</v>
      </c>
      <c r="F190" s="610"/>
      <c r="G190" s="603"/>
      <c r="H190" s="611">
        <v>4.0999999999999996</v>
      </c>
      <c r="I190" s="609" t="s">
        <v>41</v>
      </c>
      <c r="J190" s="610"/>
      <c r="K190" s="610"/>
      <c r="L190" s="610">
        <v>4.0999999999999996</v>
      </c>
      <c r="M190" s="612">
        <v>100</v>
      </c>
    </row>
    <row r="191" spans="1:13" ht="17.100000000000001" customHeight="1" x14ac:dyDescent="0.25">
      <c r="A191" s="613"/>
      <c r="B191" s="571"/>
      <c r="C191" s="137" t="s">
        <v>340</v>
      </c>
      <c r="D191" s="611"/>
      <c r="E191" s="609"/>
      <c r="F191" s="610"/>
      <c r="G191" s="603"/>
      <c r="H191" s="611"/>
      <c r="I191" s="609"/>
      <c r="J191" s="610"/>
      <c r="K191" s="610"/>
      <c r="L191" s="610"/>
      <c r="M191" s="612"/>
    </row>
    <row r="192" spans="1:13" ht="17.100000000000001" customHeight="1" x14ac:dyDescent="0.25">
      <c r="A192" s="606">
        <v>94</v>
      </c>
      <c r="B192" s="607" t="s">
        <v>11</v>
      </c>
      <c r="C192" s="133" t="s">
        <v>127</v>
      </c>
      <c r="D192" s="611">
        <v>62.3</v>
      </c>
      <c r="E192" s="609" t="s">
        <v>296</v>
      </c>
      <c r="F192" s="610"/>
      <c r="G192" s="603"/>
      <c r="H192" s="611">
        <v>62.3</v>
      </c>
      <c r="I192" s="609" t="s">
        <v>41</v>
      </c>
      <c r="J192" s="610"/>
      <c r="K192" s="610"/>
      <c r="L192" s="610">
        <v>30.1</v>
      </c>
      <c r="M192" s="612">
        <v>48</v>
      </c>
    </row>
    <row r="193" spans="1:13" ht="17.100000000000001" customHeight="1" x14ac:dyDescent="0.25">
      <c r="A193" s="606"/>
      <c r="B193" s="607"/>
      <c r="C193" s="137" t="s">
        <v>341</v>
      </c>
      <c r="D193" s="611"/>
      <c r="E193" s="609"/>
      <c r="F193" s="610"/>
      <c r="G193" s="603"/>
      <c r="H193" s="611"/>
      <c r="I193" s="609"/>
      <c r="J193" s="610"/>
      <c r="K193" s="610"/>
      <c r="L193" s="610"/>
      <c r="M193" s="612"/>
    </row>
    <row r="194" spans="1:13" ht="17.100000000000001" customHeight="1" x14ac:dyDescent="0.25">
      <c r="A194" s="519">
        <v>95</v>
      </c>
      <c r="B194" s="607" t="s">
        <v>15</v>
      </c>
      <c r="C194" s="133" t="s">
        <v>144</v>
      </c>
      <c r="D194" s="611">
        <v>7.6</v>
      </c>
      <c r="E194" s="609" t="s">
        <v>296</v>
      </c>
      <c r="F194" s="610"/>
      <c r="G194" s="603"/>
      <c r="H194" s="611">
        <v>7.6</v>
      </c>
      <c r="I194" s="609" t="s">
        <v>41</v>
      </c>
      <c r="J194" s="610"/>
      <c r="K194" s="610"/>
      <c r="L194" s="610"/>
      <c r="M194" s="612"/>
    </row>
    <row r="195" spans="1:13" ht="17.100000000000001" customHeight="1" x14ac:dyDescent="0.25">
      <c r="A195" s="522"/>
      <c r="B195" s="607"/>
      <c r="C195" s="137" t="s">
        <v>202</v>
      </c>
      <c r="D195" s="611"/>
      <c r="E195" s="609"/>
      <c r="F195" s="610"/>
      <c r="G195" s="603"/>
      <c r="H195" s="611"/>
      <c r="I195" s="609"/>
      <c r="J195" s="610"/>
      <c r="K195" s="610"/>
      <c r="L195" s="610"/>
      <c r="M195" s="612"/>
    </row>
    <row r="196" spans="1:13" ht="17.100000000000001" customHeight="1" x14ac:dyDescent="0.25">
      <c r="A196" s="606">
        <v>96</v>
      </c>
      <c r="B196" s="607" t="s">
        <v>16</v>
      </c>
      <c r="C196" s="152" t="s">
        <v>301</v>
      </c>
      <c r="D196" s="611">
        <v>13.4</v>
      </c>
      <c r="E196" s="609" t="s">
        <v>296</v>
      </c>
      <c r="F196" s="610"/>
      <c r="G196" s="603"/>
      <c r="H196" s="611">
        <v>13.4</v>
      </c>
      <c r="I196" s="609" t="s">
        <v>41</v>
      </c>
      <c r="J196" s="610"/>
      <c r="K196" s="610"/>
      <c r="L196" s="610">
        <v>18.2</v>
      </c>
      <c r="M196" s="612">
        <v>136</v>
      </c>
    </row>
    <row r="197" spans="1:13" ht="17.100000000000001" customHeight="1" x14ac:dyDescent="0.25">
      <c r="A197" s="606"/>
      <c r="B197" s="607"/>
      <c r="C197" s="137" t="s">
        <v>342</v>
      </c>
      <c r="D197" s="611"/>
      <c r="E197" s="609"/>
      <c r="F197" s="610"/>
      <c r="G197" s="561"/>
      <c r="H197" s="611"/>
      <c r="I197" s="609"/>
      <c r="J197" s="610"/>
      <c r="K197" s="610"/>
      <c r="L197" s="610"/>
      <c r="M197" s="612"/>
    </row>
    <row r="198" spans="1:13" ht="33.75" customHeight="1" x14ac:dyDescent="0.2">
      <c r="A198" s="9">
        <v>97</v>
      </c>
      <c r="B198" s="136" t="s">
        <v>17</v>
      </c>
      <c r="C198" s="161" t="s">
        <v>317</v>
      </c>
      <c r="D198" s="140">
        <v>1.1000000000000001</v>
      </c>
      <c r="E198" s="29" t="s">
        <v>271</v>
      </c>
      <c r="F198" s="24"/>
      <c r="G198" s="32"/>
      <c r="H198" s="140">
        <v>1.1000000000000001</v>
      </c>
      <c r="I198" s="24" t="s">
        <v>41</v>
      </c>
      <c r="J198" s="24"/>
      <c r="K198" s="24"/>
      <c r="L198" s="24"/>
      <c r="M198" s="476"/>
    </row>
    <row r="199" spans="1:13" ht="26.25" customHeight="1" x14ac:dyDescent="0.25">
      <c r="A199" s="519">
        <v>98</v>
      </c>
      <c r="B199" s="607" t="s">
        <v>20</v>
      </c>
      <c r="C199" s="133" t="s">
        <v>184</v>
      </c>
      <c r="D199" s="608">
        <v>4.0999999999999996</v>
      </c>
      <c r="E199" s="609" t="s">
        <v>296</v>
      </c>
      <c r="F199" s="603"/>
      <c r="G199" s="561"/>
      <c r="H199" s="608">
        <v>4.0999999999999996</v>
      </c>
      <c r="I199" s="603" t="s">
        <v>41</v>
      </c>
      <c r="J199" s="603"/>
      <c r="K199" s="603"/>
      <c r="L199" s="603"/>
      <c r="M199" s="605"/>
    </row>
    <row r="200" spans="1:13" ht="17.100000000000001" customHeight="1" x14ac:dyDescent="0.25">
      <c r="A200" s="522"/>
      <c r="B200" s="607"/>
      <c r="C200" s="137" t="s">
        <v>343</v>
      </c>
      <c r="D200" s="608"/>
      <c r="E200" s="609"/>
      <c r="F200" s="603"/>
      <c r="G200" s="562"/>
      <c r="H200" s="608"/>
      <c r="I200" s="603"/>
      <c r="J200" s="603"/>
      <c r="K200" s="603"/>
      <c r="L200" s="603"/>
      <c r="M200" s="605"/>
    </row>
    <row r="201" spans="1:13" ht="17.100000000000001" customHeight="1" x14ac:dyDescent="0.25">
      <c r="A201" s="519">
        <v>99</v>
      </c>
      <c r="B201" s="570" t="s">
        <v>21</v>
      </c>
      <c r="C201" s="133" t="s">
        <v>344</v>
      </c>
      <c r="D201" s="608">
        <v>6.6</v>
      </c>
      <c r="E201" s="609" t="s">
        <v>296</v>
      </c>
      <c r="F201" s="603"/>
      <c r="G201" s="32"/>
      <c r="H201" s="608">
        <v>6.6</v>
      </c>
      <c r="I201" s="603" t="s">
        <v>41</v>
      </c>
      <c r="J201" s="603"/>
      <c r="K201" s="603"/>
      <c r="L201" s="603">
        <v>9.6</v>
      </c>
      <c r="M201" s="605">
        <v>145</v>
      </c>
    </row>
    <row r="202" spans="1:13" ht="17.100000000000001" customHeight="1" x14ac:dyDescent="0.25">
      <c r="A202" s="522"/>
      <c r="B202" s="571"/>
      <c r="C202" s="137" t="s">
        <v>345</v>
      </c>
      <c r="D202" s="608"/>
      <c r="E202" s="609"/>
      <c r="F202" s="603"/>
      <c r="G202" s="33"/>
      <c r="H202" s="608"/>
      <c r="I202" s="603"/>
      <c r="J202" s="603"/>
      <c r="K202" s="603"/>
      <c r="L202" s="603"/>
      <c r="M202" s="605"/>
    </row>
    <row r="203" spans="1:13" ht="59.25" customHeight="1" x14ac:dyDescent="0.2">
      <c r="A203" s="9">
        <v>100</v>
      </c>
      <c r="B203" s="146" t="s">
        <v>22</v>
      </c>
      <c r="C203" s="135" t="s">
        <v>105</v>
      </c>
      <c r="D203" s="141">
        <v>5.6</v>
      </c>
      <c r="E203" s="21" t="s">
        <v>296</v>
      </c>
      <c r="F203" s="24"/>
      <c r="G203" s="33"/>
      <c r="H203" s="141">
        <v>5.6</v>
      </c>
      <c r="I203" s="24" t="s">
        <v>41</v>
      </c>
      <c r="J203" s="24"/>
      <c r="K203" s="24"/>
      <c r="L203" s="24"/>
      <c r="M203" s="162"/>
    </row>
    <row r="204" spans="1:13" ht="30" customHeight="1" x14ac:dyDescent="0.2">
      <c r="A204" s="25">
        <v>101</v>
      </c>
      <c r="B204" s="138" t="s">
        <v>23</v>
      </c>
      <c r="C204" s="144" t="s">
        <v>129</v>
      </c>
      <c r="D204" s="141">
        <v>13.1</v>
      </c>
      <c r="E204" s="21" t="s">
        <v>296</v>
      </c>
      <c r="F204" s="24"/>
      <c r="G204" s="24"/>
      <c r="H204" s="141">
        <v>13.1</v>
      </c>
      <c r="I204" s="24" t="s">
        <v>41</v>
      </c>
      <c r="J204" s="24"/>
      <c r="K204" s="24"/>
      <c r="L204" s="24">
        <v>14</v>
      </c>
      <c r="M204" s="162">
        <v>107</v>
      </c>
    </row>
    <row r="205" spans="1:13" ht="30" customHeight="1" x14ac:dyDescent="0.2">
      <c r="A205" s="9"/>
      <c r="B205" s="48" t="s">
        <v>42</v>
      </c>
      <c r="C205" s="49"/>
      <c r="D205" s="52">
        <f>SUM(D188:D204)</f>
        <v>125.79999999999997</v>
      </c>
      <c r="E205" s="29"/>
      <c r="F205" s="29"/>
      <c r="G205" s="24"/>
      <c r="H205" s="44">
        <f>SUM(H188:H204)</f>
        <v>125.79999999999997</v>
      </c>
      <c r="I205" s="27"/>
      <c r="J205" s="45"/>
      <c r="K205" s="451">
        <v>0</v>
      </c>
      <c r="L205" s="66">
        <f>SUM(L188:L204)</f>
        <v>83.3</v>
      </c>
      <c r="M205" s="49">
        <v>66</v>
      </c>
    </row>
    <row r="206" spans="1:13" s="4" customFormat="1" ht="21.75" customHeight="1" x14ac:dyDescent="0.2">
      <c r="A206" s="565" t="s">
        <v>43</v>
      </c>
      <c r="B206" s="566"/>
      <c r="C206" s="566"/>
      <c r="D206" s="566"/>
      <c r="E206" s="566"/>
      <c r="F206" s="566"/>
      <c r="G206" s="566"/>
      <c r="H206" s="566"/>
      <c r="I206" s="566"/>
      <c r="J206" s="566"/>
      <c r="K206" s="566"/>
      <c r="L206" s="566"/>
      <c r="M206" s="567"/>
    </row>
    <row r="207" spans="1:13" ht="18.75" customHeight="1" x14ac:dyDescent="0.25">
      <c r="A207" s="685">
        <v>102</v>
      </c>
      <c r="B207" s="570" t="s">
        <v>9</v>
      </c>
      <c r="C207" s="133" t="s">
        <v>138</v>
      </c>
      <c r="D207" s="611">
        <v>3.2</v>
      </c>
      <c r="E207" s="609" t="s">
        <v>352</v>
      </c>
      <c r="F207" s="609"/>
      <c r="G207" s="603"/>
      <c r="H207" s="611">
        <v>3.2</v>
      </c>
      <c r="I207" s="609" t="s">
        <v>43</v>
      </c>
      <c r="J207" s="615"/>
      <c r="K207" s="616"/>
      <c r="L207" s="598">
        <v>2</v>
      </c>
      <c r="M207" s="542">
        <v>100</v>
      </c>
    </row>
    <row r="208" spans="1:13" ht="17.100000000000001" customHeight="1" x14ac:dyDescent="0.25">
      <c r="A208" s="686"/>
      <c r="B208" s="571"/>
      <c r="C208" s="137" t="s">
        <v>201</v>
      </c>
      <c r="D208" s="611"/>
      <c r="E208" s="609"/>
      <c r="F208" s="609"/>
      <c r="G208" s="603"/>
      <c r="H208" s="611"/>
      <c r="I208" s="609"/>
      <c r="J208" s="615"/>
      <c r="K208" s="616"/>
      <c r="L208" s="598"/>
      <c r="M208" s="595"/>
    </row>
    <row r="209" spans="1:13" ht="17.100000000000001" customHeight="1" x14ac:dyDescent="0.25">
      <c r="A209" s="613">
        <v>103</v>
      </c>
      <c r="B209" s="570" t="s">
        <v>10</v>
      </c>
      <c r="C209" s="133" t="s">
        <v>155</v>
      </c>
      <c r="D209" s="611">
        <v>2.1</v>
      </c>
      <c r="E209" s="609" t="s">
        <v>352</v>
      </c>
      <c r="F209" s="609"/>
      <c r="G209" s="603"/>
      <c r="H209" s="611">
        <v>2.1</v>
      </c>
      <c r="I209" s="609" t="s">
        <v>43</v>
      </c>
      <c r="J209" s="615"/>
      <c r="K209" s="616"/>
      <c r="L209" s="598">
        <v>2.1</v>
      </c>
      <c r="M209" s="542">
        <v>100</v>
      </c>
    </row>
    <row r="210" spans="1:13" ht="17.100000000000001" customHeight="1" x14ac:dyDescent="0.25">
      <c r="A210" s="613"/>
      <c r="B210" s="571"/>
      <c r="C210" s="137" t="s">
        <v>346</v>
      </c>
      <c r="D210" s="611"/>
      <c r="E210" s="609"/>
      <c r="F210" s="609"/>
      <c r="G210" s="603"/>
      <c r="H210" s="611"/>
      <c r="I210" s="609"/>
      <c r="J210" s="615"/>
      <c r="K210" s="616"/>
      <c r="L210" s="598"/>
      <c r="M210" s="595"/>
    </row>
    <row r="211" spans="1:13" ht="17.100000000000001" customHeight="1" x14ac:dyDescent="0.25">
      <c r="A211" s="606">
        <v>104</v>
      </c>
      <c r="B211" s="607" t="s">
        <v>11</v>
      </c>
      <c r="C211" s="133" t="s">
        <v>13</v>
      </c>
      <c r="D211" s="611">
        <v>1.6</v>
      </c>
      <c r="E211" s="609" t="s">
        <v>352</v>
      </c>
      <c r="F211" s="609"/>
      <c r="G211" s="603"/>
      <c r="H211" s="611">
        <v>1.6</v>
      </c>
      <c r="I211" s="609" t="s">
        <v>43</v>
      </c>
      <c r="J211" s="615"/>
      <c r="K211" s="616"/>
      <c r="L211" s="598">
        <v>1.6</v>
      </c>
      <c r="M211" s="542">
        <v>100</v>
      </c>
    </row>
    <row r="212" spans="1:13" ht="17.100000000000001" customHeight="1" x14ac:dyDescent="0.25">
      <c r="A212" s="606"/>
      <c r="B212" s="607"/>
      <c r="C212" s="137" t="s">
        <v>347</v>
      </c>
      <c r="D212" s="611"/>
      <c r="E212" s="609"/>
      <c r="F212" s="609"/>
      <c r="G212" s="603"/>
      <c r="H212" s="611"/>
      <c r="I212" s="609"/>
      <c r="J212" s="615"/>
      <c r="K212" s="616"/>
      <c r="L212" s="598"/>
      <c r="M212" s="595"/>
    </row>
    <row r="213" spans="1:13" ht="17.100000000000001" customHeight="1" x14ac:dyDescent="0.25">
      <c r="A213" s="606">
        <v>105</v>
      </c>
      <c r="B213" s="607" t="s">
        <v>15</v>
      </c>
      <c r="C213" s="133" t="s">
        <v>152</v>
      </c>
      <c r="D213" s="611">
        <v>1.4</v>
      </c>
      <c r="E213" s="609" t="s">
        <v>352</v>
      </c>
      <c r="F213" s="609"/>
      <c r="G213" s="603"/>
      <c r="H213" s="611">
        <v>1.4</v>
      </c>
      <c r="I213" s="609" t="s">
        <v>43</v>
      </c>
      <c r="J213" s="615"/>
      <c r="K213" s="616"/>
      <c r="L213" s="604">
        <v>0</v>
      </c>
      <c r="M213" s="542"/>
    </row>
    <row r="214" spans="1:13" ht="17.100000000000001" customHeight="1" x14ac:dyDescent="0.25">
      <c r="A214" s="606"/>
      <c r="B214" s="607"/>
      <c r="C214" s="137" t="s">
        <v>208</v>
      </c>
      <c r="D214" s="611"/>
      <c r="E214" s="609"/>
      <c r="F214" s="609"/>
      <c r="G214" s="603"/>
      <c r="H214" s="611"/>
      <c r="I214" s="609"/>
      <c r="J214" s="615"/>
      <c r="K214" s="616"/>
      <c r="L214" s="604"/>
      <c r="M214" s="595"/>
    </row>
    <row r="215" spans="1:13" ht="17.100000000000001" customHeight="1" x14ac:dyDescent="0.25">
      <c r="A215" s="606">
        <v>106</v>
      </c>
      <c r="B215" s="607" t="s">
        <v>16</v>
      </c>
      <c r="C215" s="133" t="s">
        <v>152</v>
      </c>
      <c r="D215" s="611">
        <v>1.6</v>
      </c>
      <c r="E215" s="609" t="s">
        <v>352</v>
      </c>
      <c r="F215" s="609"/>
      <c r="G215" s="603"/>
      <c r="H215" s="611">
        <v>1.6</v>
      </c>
      <c r="I215" s="609" t="s">
        <v>43</v>
      </c>
      <c r="J215" s="615"/>
      <c r="K215" s="616"/>
      <c r="L215" s="598">
        <v>1.6</v>
      </c>
      <c r="M215" s="542">
        <v>100</v>
      </c>
    </row>
    <row r="216" spans="1:13" ht="17.100000000000001" customHeight="1" x14ac:dyDescent="0.25">
      <c r="A216" s="606"/>
      <c r="B216" s="607"/>
      <c r="C216" s="137" t="s">
        <v>123</v>
      </c>
      <c r="D216" s="611"/>
      <c r="E216" s="609"/>
      <c r="F216" s="509"/>
      <c r="G216" s="561"/>
      <c r="H216" s="611"/>
      <c r="I216" s="609"/>
      <c r="J216" s="615"/>
      <c r="K216" s="616"/>
      <c r="L216" s="598"/>
      <c r="M216" s="595"/>
    </row>
    <row r="217" spans="1:13" ht="17.100000000000001" customHeight="1" x14ac:dyDescent="0.25">
      <c r="A217" s="606">
        <v>107</v>
      </c>
      <c r="B217" s="570" t="s">
        <v>348</v>
      </c>
      <c r="C217" s="133" t="s">
        <v>192</v>
      </c>
      <c r="D217" s="608">
        <v>2.5</v>
      </c>
      <c r="E217" s="609" t="s">
        <v>352</v>
      </c>
      <c r="F217" s="21"/>
      <c r="G217" s="561"/>
      <c r="H217" s="608">
        <v>2.5</v>
      </c>
      <c r="I217" s="609" t="s">
        <v>43</v>
      </c>
      <c r="J217" s="615"/>
      <c r="K217" s="616"/>
      <c r="L217" s="598">
        <v>2.5</v>
      </c>
      <c r="M217" s="542">
        <v>100</v>
      </c>
    </row>
    <row r="218" spans="1:13" ht="17.100000000000001" customHeight="1" x14ac:dyDescent="0.25">
      <c r="A218" s="606"/>
      <c r="B218" s="571"/>
      <c r="C218" s="137" t="s">
        <v>349</v>
      </c>
      <c r="D218" s="608"/>
      <c r="E218" s="609"/>
      <c r="F218" s="22"/>
      <c r="G218" s="562"/>
      <c r="H218" s="608"/>
      <c r="I218" s="609"/>
      <c r="J218" s="615"/>
      <c r="K218" s="616"/>
      <c r="L218" s="598"/>
      <c r="M218" s="595"/>
    </row>
    <row r="219" spans="1:13" ht="17.100000000000001" customHeight="1" x14ac:dyDescent="0.25">
      <c r="A219" s="606">
        <v>108</v>
      </c>
      <c r="B219" s="607" t="s">
        <v>20</v>
      </c>
      <c r="C219" s="148" t="s">
        <v>19</v>
      </c>
      <c r="D219" s="608">
        <v>0.7</v>
      </c>
      <c r="E219" s="609" t="s">
        <v>352</v>
      </c>
      <c r="F219" s="21"/>
      <c r="G219" s="561"/>
      <c r="H219" s="608">
        <v>0.7</v>
      </c>
      <c r="I219" s="609" t="s">
        <v>43</v>
      </c>
      <c r="J219" s="615"/>
      <c r="K219" s="616"/>
      <c r="L219" s="604">
        <v>0</v>
      </c>
      <c r="M219" s="542"/>
    </row>
    <row r="220" spans="1:13" ht="16.5" customHeight="1" x14ac:dyDescent="0.25">
      <c r="A220" s="606"/>
      <c r="B220" s="607"/>
      <c r="C220" s="137" t="s">
        <v>350</v>
      </c>
      <c r="D220" s="608"/>
      <c r="E220" s="609"/>
      <c r="F220" s="22"/>
      <c r="G220" s="562"/>
      <c r="H220" s="608"/>
      <c r="I220" s="609"/>
      <c r="J220" s="615"/>
      <c r="K220" s="616"/>
      <c r="L220" s="604"/>
      <c r="M220" s="595"/>
    </row>
    <row r="221" spans="1:13" ht="60" customHeight="1" x14ac:dyDescent="0.2">
      <c r="A221" s="25">
        <v>109</v>
      </c>
      <c r="B221" s="146" t="s">
        <v>22</v>
      </c>
      <c r="C221" s="144" t="s">
        <v>55</v>
      </c>
      <c r="D221" s="141">
        <v>1.3</v>
      </c>
      <c r="E221" s="29" t="s">
        <v>296</v>
      </c>
      <c r="F221" s="22"/>
      <c r="G221" s="33"/>
      <c r="H221" s="141">
        <v>1.3</v>
      </c>
      <c r="I221" s="29" t="s">
        <v>43</v>
      </c>
      <c r="J221" s="45"/>
      <c r="K221" s="46"/>
      <c r="L221" s="183">
        <v>1.3</v>
      </c>
      <c r="M221" s="460">
        <v>100</v>
      </c>
    </row>
    <row r="222" spans="1:13" s="4" customFormat="1" ht="30" customHeight="1" x14ac:dyDescent="0.25">
      <c r="A222" s="9">
        <v>110</v>
      </c>
      <c r="B222" s="138" t="s">
        <v>23</v>
      </c>
      <c r="C222" s="139" t="s">
        <v>351</v>
      </c>
      <c r="D222" s="141">
        <v>12.3</v>
      </c>
      <c r="E222" s="29" t="s">
        <v>296</v>
      </c>
      <c r="F222" s="29"/>
      <c r="G222" s="24"/>
      <c r="H222" s="141">
        <v>12.3</v>
      </c>
      <c r="I222" s="29" t="s">
        <v>43</v>
      </c>
      <c r="J222" s="58"/>
      <c r="K222" s="46"/>
      <c r="L222" s="183">
        <v>9.1999999999999993</v>
      </c>
      <c r="M222" s="460">
        <v>75</v>
      </c>
    </row>
    <row r="223" spans="1:13" ht="30" customHeight="1" x14ac:dyDescent="0.2">
      <c r="A223" s="28"/>
      <c r="B223" s="48" t="s">
        <v>44</v>
      </c>
      <c r="C223" s="49"/>
      <c r="D223" s="57">
        <f>SUM(D207:D222)</f>
        <v>26.700000000000003</v>
      </c>
      <c r="E223" s="51"/>
      <c r="F223" s="57"/>
      <c r="G223" s="57"/>
      <c r="H223" s="57">
        <f>SUM(H207:H222)</f>
        <v>26.700000000000003</v>
      </c>
      <c r="I223" s="53"/>
      <c r="J223" s="58"/>
      <c r="K223" s="447">
        <v>0</v>
      </c>
      <c r="L223" s="185">
        <f>SUM(L207:L222)</f>
        <v>20.299999999999997</v>
      </c>
      <c r="M223" s="186">
        <v>76</v>
      </c>
    </row>
    <row r="224" spans="1:13" s="4" customFormat="1" ht="20.25" customHeight="1" x14ac:dyDescent="0.2">
      <c r="A224" s="565" t="s">
        <v>45</v>
      </c>
      <c r="B224" s="566"/>
      <c r="C224" s="566"/>
      <c r="D224" s="566"/>
      <c r="E224" s="566"/>
      <c r="F224" s="566"/>
      <c r="G224" s="566"/>
      <c r="H224" s="566"/>
      <c r="I224" s="566"/>
      <c r="J224" s="566"/>
      <c r="K224" s="566"/>
      <c r="L224" s="566"/>
      <c r="M224" s="567"/>
    </row>
    <row r="225" spans="1:13" ht="18.75" customHeight="1" x14ac:dyDescent="0.2">
      <c r="A225" s="687">
        <v>111</v>
      </c>
      <c r="B225" s="570" t="s">
        <v>9</v>
      </c>
      <c r="C225" s="163" t="s">
        <v>144</v>
      </c>
      <c r="D225" s="611">
        <v>10</v>
      </c>
      <c r="E225" s="674" t="s">
        <v>271</v>
      </c>
      <c r="F225" s="674"/>
      <c r="G225" s="603"/>
      <c r="H225" s="611">
        <v>10</v>
      </c>
      <c r="I225" s="575" t="s">
        <v>45</v>
      </c>
      <c r="J225" s="632"/>
      <c r="K225" s="616"/>
      <c r="L225" s="598">
        <v>6.5</v>
      </c>
      <c r="M225" s="542">
        <v>65</v>
      </c>
    </row>
    <row r="226" spans="1:13" ht="17.100000000000001" customHeight="1" x14ac:dyDescent="0.2">
      <c r="A226" s="687"/>
      <c r="B226" s="571"/>
      <c r="C226" s="135" t="s">
        <v>353</v>
      </c>
      <c r="D226" s="611"/>
      <c r="E226" s="674"/>
      <c r="F226" s="674"/>
      <c r="G226" s="603"/>
      <c r="H226" s="611"/>
      <c r="I226" s="575"/>
      <c r="J226" s="632"/>
      <c r="K226" s="616"/>
      <c r="L226" s="598"/>
      <c r="M226" s="595"/>
    </row>
    <row r="227" spans="1:13" ht="27.75" customHeight="1" x14ac:dyDescent="0.2">
      <c r="A227" s="613">
        <v>112</v>
      </c>
      <c r="B227" s="570" t="s">
        <v>10</v>
      </c>
      <c r="C227" s="163" t="s">
        <v>155</v>
      </c>
      <c r="D227" s="611">
        <v>8.6</v>
      </c>
      <c r="E227" s="674" t="s">
        <v>271</v>
      </c>
      <c r="F227" s="674"/>
      <c r="G227" s="603"/>
      <c r="H227" s="611">
        <v>8.6</v>
      </c>
      <c r="I227" s="575" t="s">
        <v>45</v>
      </c>
      <c r="J227" s="632"/>
      <c r="K227" s="616"/>
      <c r="L227" s="598">
        <v>5.6</v>
      </c>
      <c r="M227" s="542">
        <v>65</v>
      </c>
    </row>
    <row r="228" spans="1:13" ht="17.100000000000001" customHeight="1" x14ac:dyDescent="0.2">
      <c r="A228" s="613"/>
      <c r="B228" s="571"/>
      <c r="C228" s="135" t="s">
        <v>354</v>
      </c>
      <c r="D228" s="611"/>
      <c r="E228" s="674"/>
      <c r="F228" s="674"/>
      <c r="G228" s="603"/>
      <c r="H228" s="611"/>
      <c r="I228" s="575"/>
      <c r="J228" s="632"/>
      <c r="K228" s="616"/>
      <c r="L228" s="598"/>
      <c r="M228" s="595"/>
    </row>
    <row r="229" spans="1:13" ht="17.100000000000001" customHeight="1" x14ac:dyDescent="0.2">
      <c r="A229" s="687">
        <v>113</v>
      </c>
      <c r="B229" s="607" t="s">
        <v>11</v>
      </c>
      <c r="C229" s="163" t="s">
        <v>154</v>
      </c>
      <c r="D229" s="611">
        <v>9.8000000000000007</v>
      </c>
      <c r="E229" s="674" t="s">
        <v>271</v>
      </c>
      <c r="F229" s="674"/>
      <c r="G229" s="603"/>
      <c r="H229" s="611">
        <v>9.8000000000000007</v>
      </c>
      <c r="I229" s="575" t="s">
        <v>45</v>
      </c>
      <c r="J229" s="632"/>
      <c r="K229" s="616"/>
      <c r="L229" s="598">
        <v>9</v>
      </c>
      <c r="M229" s="542">
        <v>92</v>
      </c>
    </row>
    <row r="230" spans="1:13" ht="17.100000000000001" customHeight="1" x14ac:dyDescent="0.2">
      <c r="A230" s="687"/>
      <c r="B230" s="607"/>
      <c r="C230" s="135" t="s">
        <v>355</v>
      </c>
      <c r="D230" s="611"/>
      <c r="E230" s="674"/>
      <c r="F230" s="674"/>
      <c r="G230" s="603"/>
      <c r="H230" s="611"/>
      <c r="I230" s="575"/>
      <c r="J230" s="632"/>
      <c r="K230" s="616"/>
      <c r="L230" s="598"/>
      <c r="M230" s="544"/>
    </row>
    <row r="231" spans="1:13" ht="17.100000000000001" customHeight="1" x14ac:dyDescent="0.2">
      <c r="A231" s="613">
        <v>114</v>
      </c>
      <c r="B231" s="607" t="s">
        <v>150</v>
      </c>
      <c r="C231" s="163" t="s">
        <v>13</v>
      </c>
      <c r="D231" s="611">
        <v>9</v>
      </c>
      <c r="E231" s="674" t="s">
        <v>271</v>
      </c>
      <c r="F231" s="674"/>
      <c r="G231" s="603"/>
      <c r="H231" s="611">
        <v>9</v>
      </c>
      <c r="I231" s="575" t="s">
        <v>45</v>
      </c>
      <c r="J231" s="632"/>
      <c r="K231" s="616"/>
      <c r="L231" s="598">
        <v>6.8</v>
      </c>
      <c r="M231" s="542">
        <v>75</v>
      </c>
    </row>
    <row r="232" spans="1:13" ht="17.100000000000001" customHeight="1" x14ac:dyDescent="0.2">
      <c r="A232" s="613"/>
      <c r="B232" s="607"/>
      <c r="C232" s="135" t="s">
        <v>356</v>
      </c>
      <c r="D232" s="611"/>
      <c r="E232" s="674"/>
      <c r="F232" s="674"/>
      <c r="G232" s="603"/>
      <c r="H232" s="611"/>
      <c r="I232" s="575"/>
      <c r="J232" s="632"/>
      <c r="K232" s="616"/>
      <c r="L232" s="598"/>
      <c r="M232" s="595"/>
    </row>
    <row r="233" spans="1:13" ht="17.100000000000001" customHeight="1" x14ac:dyDescent="0.2">
      <c r="A233" s="687">
        <v>115</v>
      </c>
      <c r="B233" s="607" t="s">
        <v>15</v>
      </c>
      <c r="C233" s="163" t="s">
        <v>13</v>
      </c>
      <c r="D233" s="611">
        <v>8</v>
      </c>
      <c r="E233" s="674" t="s">
        <v>271</v>
      </c>
      <c r="F233" s="674"/>
      <c r="G233" s="603"/>
      <c r="H233" s="611">
        <v>8</v>
      </c>
      <c r="I233" s="575" t="s">
        <v>45</v>
      </c>
      <c r="J233" s="632"/>
      <c r="K233" s="616"/>
      <c r="L233" s="604">
        <v>0</v>
      </c>
      <c r="M233" s="542"/>
    </row>
    <row r="234" spans="1:13" ht="17.100000000000001" customHeight="1" x14ac:dyDescent="0.2">
      <c r="A234" s="687"/>
      <c r="B234" s="607"/>
      <c r="C234" s="135" t="s">
        <v>357</v>
      </c>
      <c r="D234" s="611"/>
      <c r="E234" s="674"/>
      <c r="F234" s="674"/>
      <c r="G234" s="603"/>
      <c r="H234" s="611"/>
      <c r="I234" s="575"/>
      <c r="J234" s="632"/>
      <c r="K234" s="616"/>
      <c r="L234" s="604"/>
      <c r="M234" s="595"/>
    </row>
    <row r="235" spans="1:13" ht="17.100000000000001" customHeight="1" x14ac:dyDescent="0.2">
      <c r="A235" s="613">
        <v>116</v>
      </c>
      <c r="B235" s="607" t="s">
        <v>16</v>
      </c>
      <c r="C235" s="163" t="s">
        <v>136</v>
      </c>
      <c r="D235" s="611">
        <v>10</v>
      </c>
      <c r="E235" s="674" t="s">
        <v>271</v>
      </c>
      <c r="F235" s="674"/>
      <c r="G235" s="603"/>
      <c r="H235" s="611">
        <v>10</v>
      </c>
      <c r="I235" s="575" t="s">
        <v>246</v>
      </c>
      <c r="J235" s="632"/>
      <c r="K235" s="616"/>
      <c r="L235" s="598">
        <v>11</v>
      </c>
      <c r="M235" s="542">
        <v>110</v>
      </c>
    </row>
    <row r="236" spans="1:13" ht="17.100000000000001" customHeight="1" x14ac:dyDescent="0.2">
      <c r="A236" s="613"/>
      <c r="B236" s="607"/>
      <c r="C236" s="135" t="s">
        <v>145</v>
      </c>
      <c r="D236" s="611"/>
      <c r="E236" s="674"/>
      <c r="F236" s="655"/>
      <c r="G236" s="561"/>
      <c r="H236" s="611"/>
      <c r="I236" s="575"/>
      <c r="J236" s="632"/>
      <c r="K236" s="616"/>
      <c r="L236" s="598"/>
      <c r="M236" s="595"/>
    </row>
    <row r="237" spans="1:13" ht="17.100000000000001" customHeight="1" x14ac:dyDescent="0.2">
      <c r="A237" s="687">
        <v>117</v>
      </c>
      <c r="B237" s="607" t="s">
        <v>20</v>
      </c>
      <c r="C237" s="163" t="s">
        <v>293</v>
      </c>
      <c r="D237" s="608">
        <v>4.2</v>
      </c>
      <c r="E237" s="674" t="s">
        <v>271</v>
      </c>
      <c r="F237" s="17"/>
      <c r="G237" s="32"/>
      <c r="H237" s="608">
        <v>4.2</v>
      </c>
      <c r="I237" s="575" t="s">
        <v>45</v>
      </c>
      <c r="J237" s="632"/>
      <c r="K237" s="616"/>
      <c r="L237" s="598">
        <v>2.1</v>
      </c>
      <c r="M237" s="542">
        <v>50</v>
      </c>
    </row>
    <row r="238" spans="1:13" ht="17.100000000000001" customHeight="1" x14ac:dyDescent="0.2">
      <c r="A238" s="687"/>
      <c r="B238" s="607"/>
      <c r="C238" s="135" t="s">
        <v>200</v>
      </c>
      <c r="D238" s="608"/>
      <c r="E238" s="674"/>
      <c r="F238" s="18"/>
      <c r="G238" s="33"/>
      <c r="H238" s="608"/>
      <c r="I238" s="575"/>
      <c r="J238" s="632"/>
      <c r="K238" s="616"/>
      <c r="L238" s="598"/>
      <c r="M238" s="595"/>
    </row>
    <row r="239" spans="1:13" ht="17.100000000000001" customHeight="1" x14ac:dyDescent="0.2">
      <c r="A239" s="613">
        <v>118</v>
      </c>
      <c r="B239" s="570" t="s">
        <v>21</v>
      </c>
      <c r="C239" s="163" t="s">
        <v>147</v>
      </c>
      <c r="D239" s="608">
        <v>5.0999999999999996</v>
      </c>
      <c r="E239" s="674" t="s">
        <v>271</v>
      </c>
      <c r="F239" s="17"/>
      <c r="G239" s="32"/>
      <c r="H239" s="608">
        <v>5.0999999999999996</v>
      </c>
      <c r="I239" s="575" t="s">
        <v>45</v>
      </c>
      <c r="J239" s="632"/>
      <c r="K239" s="616"/>
      <c r="L239" s="598">
        <v>5.0999999999999996</v>
      </c>
      <c r="M239" s="542">
        <v>100</v>
      </c>
    </row>
    <row r="240" spans="1:13" ht="17.100000000000001" customHeight="1" x14ac:dyDescent="0.2">
      <c r="A240" s="613"/>
      <c r="B240" s="571"/>
      <c r="C240" s="135" t="s">
        <v>319</v>
      </c>
      <c r="D240" s="608"/>
      <c r="E240" s="674"/>
      <c r="F240" s="18"/>
      <c r="G240" s="33"/>
      <c r="H240" s="608"/>
      <c r="I240" s="575"/>
      <c r="J240" s="632"/>
      <c r="K240" s="616"/>
      <c r="L240" s="598"/>
      <c r="M240" s="595"/>
    </row>
    <row r="241" spans="1:13" ht="55.5" customHeight="1" x14ac:dyDescent="0.2">
      <c r="A241" s="25">
        <v>119</v>
      </c>
      <c r="B241" s="146" t="s">
        <v>22</v>
      </c>
      <c r="C241" s="135" t="s">
        <v>140</v>
      </c>
      <c r="D241" s="141">
        <v>1.4</v>
      </c>
      <c r="E241" s="69" t="s">
        <v>296</v>
      </c>
      <c r="F241" s="18"/>
      <c r="G241" s="33"/>
      <c r="H241" s="141">
        <v>1.4</v>
      </c>
      <c r="I241" s="29" t="s">
        <v>45</v>
      </c>
      <c r="J241" s="45"/>
      <c r="K241" s="46"/>
      <c r="L241" s="183">
        <v>1.4</v>
      </c>
      <c r="M241" s="467">
        <v>100</v>
      </c>
    </row>
    <row r="242" spans="1:13" ht="45" customHeight="1" x14ac:dyDescent="0.2">
      <c r="A242" s="9">
        <v>120</v>
      </c>
      <c r="B242" s="138" t="s">
        <v>23</v>
      </c>
      <c r="C242" s="144" t="s">
        <v>156</v>
      </c>
      <c r="D242" s="141">
        <v>4</v>
      </c>
      <c r="E242" s="69" t="s">
        <v>296</v>
      </c>
      <c r="F242" s="69"/>
      <c r="G242" s="24"/>
      <c r="H242" s="141">
        <v>4</v>
      </c>
      <c r="I242" s="29" t="s">
        <v>45</v>
      </c>
      <c r="J242" s="45"/>
      <c r="K242" s="46"/>
      <c r="L242" s="183">
        <v>0.8</v>
      </c>
      <c r="M242" s="460">
        <v>20</v>
      </c>
    </row>
    <row r="243" spans="1:13" ht="21.75" customHeight="1" x14ac:dyDescent="0.2">
      <c r="A243" s="9"/>
      <c r="B243" s="48" t="s">
        <v>203</v>
      </c>
      <c r="C243" s="49"/>
      <c r="D243" s="50">
        <f>SUM(D225:D242)</f>
        <v>70.100000000000009</v>
      </c>
      <c r="E243" s="51"/>
      <c r="F243" s="50"/>
      <c r="G243" s="50"/>
      <c r="H243" s="50">
        <f>SUM(H225:H242)</f>
        <v>70.100000000000009</v>
      </c>
      <c r="I243" s="53"/>
      <c r="J243" s="58"/>
      <c r="K243" s="447">
        <v>0</v>
      </c>
      <c r="L243" s="185">
        <f>SUM(L225:L242)</f>
        <v>48.300000000000004</v>
      </c>
      <c r="M243" s="186">
        <v>67</v>
      </c>
    </row>
    <row r="244" spans="1:13" s="4" customFormat="1" ht="21.75" customHeight="1" x14ac:dyDescent="0.2">
      <c r="A244" s="565" t="s">
        <v>46</v>
      </c>
      <c r="B244" s="566"/>
      <c r="C244" s="566"/>
      <c r="D244" s="566"/>
      <c r="E244" s="566"/>
      <c r="F244" s="566"/>
      <c r="G244" s="566"/>
      <c r="H244" s="566"/>
      <c r="I244" s="566"/>
      <c r="J244" s="566"/>
      <c r="K244" s="566"/>
      <c r="L244" s="566"/>
      <c r="M244" s="567"/>
    </row>
    <row r="245" spans="1:13" ht="18.75" customHeight="1" x14ac:dyDescent="0.25">
      <c r="A245" s="687">
        <v>121</v>
      </c>
      <c r="B245" s="570" t="s">
        <v>9</v>
      </c>
      <c r="C245" s="133" t="s">
        <v>358</v>
      </c>
      <c r="D245" s="657">
        <v>93.9</v>
      </c>
      <c r="E245" s="576" t="s">
        <v>296</v>
      </c>
      <c r="F245" s="576"/>
      <c r="G245" s="660"/>
      <c r="H245" s="657">
        <v>93.9</v>
      </c>
      <c r="I245" s="576" t="s">
        <v>247</v>
      </c>
      <c r="J245" s="675"/>
      <c r="K245" s="598"/>
      <c r="L245" s="598">
        <v>93.9</v>
      </c>
      <c r="M245" s="542">
        <v>100</v>
      </c>
    </row>
    <row r="246" spans="1:13" ht="17.100000000000001" customHeight="1" x14ac:dyDescent="0.25">
      <c r="A246" s="687"/>
      <c r="B246" s="571"/>
      <c r="C246" s="137" t="s">
        <v>359</v>
      </c>
      <c r="D246" s="657"/>
      <c r="E246" s="576"/>
      <c r="F246" s="576"/>
      <c r="G246" s="660"/>
      <c r="H246" s="657"/>
      <c r="I246" s="576"/>
      <c r="J246" s="675"/>
      <c r="K246" s="598"/>
      <c r="L246" s="598"/>
      <c r="M246" s="544"/>
    </row>
    <row r="247" spans="1:13" ht="17.100000000000001" customHeight="1" x14ac:dyDescent="0.25">
      <c r="A247" s="613">
        <v>122</v>
      </c>
      <c r="B247" s="570" t="s">
        <v>10</v>
      </c>
      <c r="C247" s="133" t="s">
        <v>155</v>
      </c>
      <c r="D247" s="657">
        <v>53.5</v>
      </c>
      <c r="E247" s="576" t="s">
        <v>296</v>
      </c>
      <c r="F247" s="575"/>
      <c r="G247" s="603"/>
      <c r="H247" s="657">
        <v>53.5</v>
      </c>
      <c r="I247" s="575" t="s">
        <v>247</v>
      </c>
      <c r="J247" s="632"/>
      <c r="K247" s="616"/>
      <c r="L247" s="598">
        <v>53.5</v>
      </c>
      <c r="M247" s="542">
        <v>100</v>
      </c>
    </row>
    <row r="248" spans="1:13" ht="17.100000000000001" customHeight="1" x14ac:dyDescent="0.25">
      <c r="A248" s="613"/>
      <c r="B248" s="571"/>
      <c r="C248" s="137" t="s">
        <v>360</v>
      </c>
      <c r="D248" s="657"/>
      <c r="E248" s="576"/>
      <c r="F248" s="575"/>
      <c r="G248" s="603"/>
      <c r="H248" s="657"/>
      <c r="I248" s="575"/>
      <c r="J248" s="632"/>
      <c r="K248" s="616"/>
      <c r="L248" s="598"/>
      <c r="M248" s="544"/>
    </row>
    <row r="249" spans="1:13" ht="17.100000000000001" customHeight="1" x14ac:dyDescent="0.25">
      <c r="A249" s="606">
        <v>123</v>
      </c>
      <c r="B249" s="607" t="s">
        <v>11</v>
      </c>
      <c r="C249" s="133" t="s">
        <v>136</v>
      </c>
      <c r="D249" s="534">
        <v>32.15</v>
      </c>
      <c r="E249" s="576" t="s">
        <v>296</v>
      </c>
      <c r="F249" s="575"/>
      <c r="G249" s="603"/>
      <c r="H249" s="534">
        <v>32.15</v>
      </c>
      <c r="I249" s="575" t="s">
        <v>247</v>
      </c>
      <c r="J249" s="632"/>
      <c r="K249" s="616"/>
      <c r="L249" s="598">
        <v>32.15</v>
      </c>
      <c r="M249" s="542">
        <v>100</v>
      </c>
    </row>
    <row r="250" spans="1:13" ht="17.100000000000001" customHeight="1" x14ac:dyDescent="0.25">
      <c r="A250" s="606"/>
      <c r="B250" s="607"/>
      <c r="C250" s="137" t="s">
        <v>361</v>
      </c>
      <c r="D250" s="534"/>
      <c r="E250" s="576"/>
      <c r="F250" s="575"/>
      <c r="G250" s="603"/>
      <c r="H250" s="534"/>
      <c r="I250" s="575"/>
      <c r="J250" s="632"/>
      <c r="K250" s="616"/>
      <c r="L250" s="598"/>
      <c r="M250" s="544"/>
    </row>
    <row r="251" spans="1:13" ht="17.100000000000001" customHeight="1" x14ac:dyDescent="0.25">
      <c r="A251" s="606">
        <v>124</v>
      </c>
      <c r="B251" s="679" t="s">
        <v>362</v>
      </c>
      <c r="C251" s="164" t="s">
        <v>301</v>
      </c>
      <c r="D251" s="165"/>
      <c r="E251" s="576" t="s">
        <v>296</v>
      </c>
      <c r="F251" s="575"/>
      <c r="G251" s="561"/>
      <c r="H251" s="165"/>
      <c r="I251" s="575" t="s">
        <v>247</v>
      </c>
      <c r="J251" s="632"/>
      <c r="K251" s="616"/>
      <c r="L251" s="598">
        <v>11</v>
      </c>
      <c r="M251" s="542">
        <v>100</v>
      </c>
    </row>
    <row r="252" spans="1:13" ht="17.100000000000001" customHeight="1" x14ac:dyDescent="0.2">
      <c r="A252" s="606"/>
      <c r="B252" s="673"/>
      <c r="C252" s="166" t="s">
        <v>345</v>
      </c>
      <c r="D252" s="167">
        <v>11</v>
      </c>
      <c r="E252" s="576"/>
      <c r="F252" s="575"/>
      <c r="G252" s="562"/>
      <c r="H252" s="167">
        <v>11</v>
      </c>
      <c r="I252" s="575"/>
      <c r="J252" s="632"/>
      <c r="K252" s="616"/>
      <c r="L252" s="598"/>
      <c r="M252" s="544"/>
    </row>
    <row r="253" spans="1:13" ht="17.100000000000001" customHeight="1" x14ac:dyDescent="0.25">
      <c r="A253" s="606">
        <v>125</v>
      </c>
      <c r="B253" s="607" t="s">
        <v>210</v>
      </c>
      <c r="C253" s="133" t="s">
        <v>144</v>
      </c>
      <c r="D253" s="611">
        <v>63.7</v>
      </c>
      <c r="E253" s="576" t="s">
        <v>296</v>
      </c>
      <c r="F253" s="575"/>
      <c r="G253" s="603"/>
      <c r="H253" s="611">
        <v>63.7</v>
      </c>
      <c r="I253" s="575" t="s">
        <v>247</v>
      </c>
      <c r="J253" s="632"/>
      <c r="K253" s="616"/>
      <c r="L253" s="598">
        <v>63.7</v>
      </c>
      <c r="M253" s="542">
        <v>100</v>
      </c>
    </row>
    <row r="254" spans="1:13" ht="17.100000000000001" customHeight="1" x14ac:dyDescent="0.25">
      <c r="A254" s="606"/>
      <c r="B254" s="607"/>
      <c r="C254" s="137" t="s">
        <v>363</v>
      </c>
      <c r="D254" s="611"/>
      <c r="E254" s="576"/>
      <c r="F254" s="575"/>
      <c r="G254" s="603"/>
      <c r="H254" s="611"/>
      <c r="I254" s="575"/>
      <c r="J254" s="632"/>
      <c r="K254" s="616"/>
      <c r="L254" s="598"/>
      <c r="M254" s="544"/>
    </row>
    <row r="255" spans="1:13" ht="17.100000000000001" customHeight="1" x14ac:dyDescent="0.25">
      <c r="A255" s="606">
        <v>126</v>
      </c>
      <c r="B255" s="607" t="s">
        <v>15</v>
      </c>
      <c r="C255" s="133" t="s">
        <v>13</v>
      </c>
      <c r="D255" s="657">
        <v>10.199999999999999</v>
      </c>
      <c r="E255" s="576" t="s">
        <v>296</v>
      </c>
      <c r="F255" s="575"/>
      <c r="G255" s="603"/>
      <c r="H255" s="657">
        <v>10.199999999999999</v>
      </c>
      <c r="I255" s="575" t="s">
        <v>247</v>
      </c>
      <c r="J255" s="632"/>
      <c r="K255" s="616"/>
      <c r="L255" s="598">
        <v>3.1</v>
      </c>
      <c r="M255" s="542">
        <v>30.4</v>
      </c>
    </row>
    <row r="256" spans="1:13" ht="17.100000000000001" customHeight="1" x14ac:dyDescent="0.25">
      <c r="A256" s="606"/>
      <c r="B256" s="607"/>
      <c r="C256" s="137" t="s">
        <v>316</v>
      </c>
      <c r="D256" s="657"/>
      <c r="E256" s="576"/>
      <c r="F256" s="559"/>
      <c r="G256" s="561"/>
      <c r="H256" s="657"/>
      <c r="I256" s="575"/>
      <c r="J256" s="632"/>
      <c r="K256" s="616"/>
      <c r="L256" s="598"/>
      <c r="M256" s="544"/>
    </row>
    <row r="257" spans="1:13" ht="17.100000000000001" customHeight="1" x14ac:dyDescent="0.25">
      <c r="A257" s="606">
        <v>127</v>
      </c>
      <c r="B257" s="607" t="s">
        <v>16</v>
      </c>
      <c r="C257" s="133" t="s">
        <v>155</v>
      </c>
      <c r="D257" s="572">
        <v>59.8</v>
      </c>
      <c r="E257" s="576" t="s">
        <v>296</v>
      </c>
      <c r="F257" s="559"/>
      <c r="G257" s="19"/>
      <c r="H257" s="572">
        <v>59.8</v>
      </c>
      <c r="I257" s="688" t="s">
        <v>247</v>
      </c>
      <c r="J257" s="632"/>
      <c r="K257" s="616"/>
      <c r="L257" s="598">
        <v>59.8</v>
      </c>
      <c r="M257" s="730">
        <v>100</v>
      </c>
    </row>
    <row r="258" spans="1:13" ht="17.100000000000001" customHeight="1" x14ac:dyDescent="0.25">
      <c r="A258" s="606"/>
      <c r="B258" s="607"/>
      <c r="C258" s="137" t="s">
        <v>236</v>
      </c>
      <c r="D258" s="573"/>
      <c r="E258" s="576"/>
      <c r="F258" s="689"/>
      <c r="G258" s="20"/>
      <c r="H258" s="573"/>
      <c r="I258" s="688"/>
      <c r="J258" s="632"/>
      <c r="K258" s="616"/>
      <c r="L258" s="598"/>
      <c r="M258" s="731"/>
    </row>
    <row r="259" spans="1:13" ht="17.100000000000001" customHeight="1" x14ac:dyDescent="0.25">
      <c r="A259" s="606">
        <v>128</v>
      </c>
      <c r="B259" s="607" t="s">
        <v>17</v>
      </c>
      <c r="C259" s="133" t="s">
        <v>146</v>
      </c>
      <c r="D259" s="690">
        <v>12.4</v>
      </c>
      <c r="E259" s="576" t="s">
        <v>296</v>
      </c>
      <c r="F259" s="559"/>
      <c r="G259" s="32"/>
      <c r="H259" s="690">
        <v>12.4</v>
      </c>
      <c r="I259" s="575" t="s">
        <v>247</v>
      </c>
      <c r="J259" s="632"/>
      <c r="K259" s="616"/>
      <c r="L259" s="604">
        <v>0</v>
      </c>
      <c r="M259" s="542"/>
    </row>
    <row r="260" spans="1:13" ht="17.100000000000001" customHeight="1" x14ac:dyDescent="0.25">
      <c r="A260" s="606"/>
      <c r="B260" s="607"/>
      <c r="C260" s="137" t="s">
        <v>108</v>
      </c>
      <c r="D260" s="690"/>
      <c r="E260" s="576"/>
      <c r="F260" s="689"/>
      <c r="G260" s="33"/>
      <c r="H260" s="690"/>
      <c r="I260" s="575"/>
      <c r="J260" s="632"/>
      <c r="K260" s="616"/>
      <c r="L260" s="604"/>
      <c r="M260" s="544"/>
    </row>
    <row r="261" spans="1:13" ht="17.100000000000001" customHeight="1" x14ac:dyDescent="0.25">
      <c r="A261" s="519">
        <v>129</v>
      </c>
      <c r="B261" s="607" t="s">
        <v>20</v>
      </c>
      <c r="C261" s="133" t="s">
        <v>141</v>
      </c>
      <c r="D261" s="608">
        <v>31.2</v>
      </c>
      <c r="E261" s="576" t="s">
        <v>296</v>
      </c>
      <c r="F261" s="559"/>
      <c r="G261" s="32"/>
      <c r="H261" s="608">
        <v>31.2</v>
      </c>
      <c r="I261" s="575" t="s">
        <v>247</v>
      </c>
      <c r="J261" s="632"/>
      <c r="K261" s="616"/>
      <c r="L261" s="604">
        <v>0</v>
      </c>
      <c r="M261" s="542"/>
    </row>
    <row r="262" spans="1:13" ht="17.100000000000001" customHeight="1" x14ac:dyDescent="0.25">
      <c r="A262" s="522"/>
      <c r="B262" s="607"/>
      <c r="C262" s="137"/>
      <c r="D262" s="608"/>
      <c r="E262" s="576"/>
      <c r="F262" s="560"/>
      <c r="G262" s="33"/>
      <c r="H262" s="608"/>
      <c r="I262" s="575"/>
      <c r="J262" s="632"/>
      <c r="K262" s="616"/>
      <c r="L262" s="604"/>
      <c r="M262" s="544"/>
    </row>
    <row r="263" spans="1:13" ht="17.100000000000001" customHeight="1" x14ac:dyDescent="0.25">
      <c r="A263" s="509">
        <v>130</v>
      </c>
      <c r="B263" s="570" t="s">
        <v>209</v>
      </c>
      <c r="C263" s="133" t="s">
        <v>364</v>
      </c>
      <c r="D263" s="572">
        <v>34.4</v>
      </c>
      <c r="E263" s="576" t="s">
        <v>296</v>
      </c>
      <c r="F263" s="559"/>
      <c r="G263" s="561"/>
      <c r="H263" s="572">
        <v>34.4</v>
      </c>
      <c r="I263" s="575" t="s">
        <v>247</v>
      </c>
      <c r="J263" s="559"/>
      <c r="K263" s="561"/>
      <c r="L263" s="563">
        <v>0</v>
      </c>
      <c r="M263" s="542"/>
    </row>
    <row r="264" spans="1:13" ht="17.100000000000001" customHeight="1" x14ac:dyDescent="0.25">
      <c r="A264" s="574"/>
      <c r="B264" s="571"/>
      <c r="C264" s="137" t="s">
        <v>365</v>
      </c>
      <c r="D264" s="573"/>
      <c r="E264" s="576"/>
      <c r="F264" s="577"/>
      <c r="G264" s="578"/>
      <c r="H264" s="573"/>
      <c r="I264" s="575"/>
      <c r="J264" s="560"/>
      <c r="K264" s="562"/>
      <c r="L264" s="564"/>
      <c r="M264" s="544"/>
    </row>
    <row r="265" spans="1:13" ht="38.25" customHeight="1" x14ac:dyDescent="0.25">
      <c r="A265" s="9">
        <v>131</v>
      </c>
      <c r="B265" s="138" t="s">
        <v>23</v>
      </c>
      <c r="C265" s="144" t="s">
        <v>142</v>
      </c>
      <c r="D265" s="169">
        <v>22</v>
      </c>
      <c r="E265" s="29" t="s">
        <v>271</v>
      </c>
      <c r="F265" s="34"/>
      <c r="G265" s="24"/>
      <c r="H265" s="169">
        <v>22</v>
      </c>
      <c r="I265" s="34" t="s">
        <v>247</v>
      </c>
      <c r="J265" s="24"/>
      <c r="K265" s="24"/>
      <c r="L265" s="452">
        <v>0</v>
      </c>
      <c r="M265" s="480"/>
    </row>
    <row r="266" spans="1:13" ht="30" customHeight="1" thickBot="1" x14ac:dyDescent="0.3">
      <c r="A266" s="173"/>
      <c r="B266" s="174" t="s">
        <v>47</v>
      </c>
      <c r="C266" s="175"/>
      <c r="D266" s="175">
        <f>SUM(D245:D265)</f>
        <v>424.24999999999994</v>
      </c>
      <c r="E266" s="175"/>
      <c r="F266" s="176"/>
      <c r="G266" s="177"/>
      <c r="H266" s="178">
        <f>SUM(H245:H265)</f>
        <v>424.24999999999994</v>
      </c>
      <c r="I266" s="177"/>
      <c r="J266" s="177"/>
      <c r="K266" s="453">
        <v>0</v>
      </c>
      <c r="L266" s="181">
        <f>SUM(L245:L265)</f>
        <v>317.15000000000003</v>
      </c>
      <c r="M266" s="454">
        <v>75</v>
      </c>
    </row>
    <row r="267" spans="1:13" ht="36.75" customHeight="1" thickBot="1" x14ac:dyDescent="0.35">
      <c r="A267" s="496"/>
      <c r="B267" s="179" t="s">
        <v>366</v>
      </c>
      <c r="C267" s="180"/>
      <c r="D267" s="354">
        <f>D28+D46+D64+D86+D108+D132+D153+D174+D186+D205+D223+D243+D266</f>
        <v>2737.3380000000002</v>
      </c>
      <c r="E267" s="354"/>
      <c r="F267" s="355"/>
      <c r="G267" s="356"/>
      <c r="H267" s="354">
        <f>H28+H46+H64+H86+H108+H132+H153+H174+H186+H205+H223+H243+H266</f>
        <v>2737.3380000000002</v>
      </c>
      <c r="I267" s="356"/>
      <c r="J267" s="356"/>
      <c r="K267" s="356"/>
      <c r="L267" s="354">
        <f>L28+L46+L64+L86+L108+L132+L153+L174+L186+L205+L223+L243+L266</f>
        <v>1969.8140000000001</v>
      </c>
      <c r="M267" s="497">
        <v>72</v>
      </c>
    </row>
    <row r="268" spans="1:13" s="4" customFormat="1" ht="30" customHeight="1" x14ac:dyDescent="0.2">
      <c r="A268" s="699" t="s">
        <v>48</v>
      </c>
      <c r="B268" s="700"/>
      <c r="C268" s="700"/>
      <c r="D268" s="700"/>
      <c r="E268" s="700"/>
      <c r="F268" s="700"/>
      <c r="G268" s="700"/>
      <c r="H268" s="700"/>
      <c r="I268" s="700"/>
      <c r="J268" s="700"/>
      <c r="K268" s="700"/>
      <c r="L268" s="700"/>
      <c r="M268" s="701"/>
    </row>
    <row r="269" spans="1:13" ht="35.25" customHeight="1" x14ac:dyDescent="0.2">
      <c r="A269" s="182">
        <v>132</v>
      </c>
      <c r="B269" s="71" t="s">
        <v>189</v>
      </c>
      <c r="C269" s="29" t="s">
        <v>190</v>
      </c>
      <c r="D269" s="69">
        <v>1</v>
      </c>
      <c r="E269" s="72" t="s">
        <v>271</v>
      </c>
      <c r="F269" s="69"/>
      <c r="G269" s="69"/>
      <c r="H269" s="69">
        <v>1</v>
      </c>
      <c r="I269" s="73" t="s">
        <v>48</v>
      </c>
      <c r="J269" s="45"/>
      <c r="K269" s="62"/>
      <c r="L269" s="62">
        <v>1</v>
      </c>
      <c r="M269" s="172">
        <v>100</v>
      </c>
    </row>
    <row r="270" spans="1:13" ht="45" customHeight="1" x14ac:dyDescent="0.25">
      <c r="A270" s="70">
        <v>133</v>
      </c>
      <c r="B270" s="71" t="s">
        <v>225</v>
      </c>
      <c r="C270" s="74"/>
      <c r="D270" s="69">
        <v>0.5</v>
      </c>
      <c r="E270" s="72" t="s">
        <v>271</v>
      </c>
      <c r="F270" s="69"/>
      <c r="G270" s="69"/>
      <c r="H270" s="69">
        <v>0.5</v>
      </c>
      <c r="I270" s="73" t="s">
        <v>48</v>
      </c>
      <c r="J270" s="45"/>
      <c r="K270" s="62"/>
      <c r="L270" s="62">
        <v>0.5</v>
      </c>
      <c r="M270" s="172">
        <v>100</v>
      </c>
    </row>
    <row r="271" spans="1:13" ht="45" customHeight="1" x14ac:dyDescent="0.2">
      <c r="A271" s="70">
        <v>134</v>
      </c>
      <c r="B271" s="71" t="s">
        <v>172</v>
      </c>
      <c r="C271" s="70"/>
      <c r="D271" s="69">
        <v>9.8000000000000007</v>
      </c>
      <c r="E271" s="72" t="s">
        <v>271</v>
      </c>
      <c r="F271" s="69"/>
      <c r="G271" s="69"/>
      <c r="H271" s="69">
        <v>9.8000000000000007</v>
      </c>
      <c r="I271" s="73" t="s">
        <v>48</v>
      </c>
      <c r="J271" s="45"/>
      <c r="K271" s="62"/>
      <c r="L271" s="482">
        <v>0</v>
      </c>
      <c r="M271" s="172"/>
    </row>
    <row r="272" spans="1:13" ht="60.75" customHeight="1" x14ac:dyDescent="0.2">
      <c r="A272" s="70">
        <v>135</v>
      </c>
      <c r="B272" s="71" t="s">
        <v>226</v>
      </c>
      <c r="C272" s="70" t="s">
        <v>191</v>
      </c>
      <c r="D272" s="69">
        <v>12</v>
      </c>
      <c r="E272" s="72" t="s">
        <v>271</v>
      </c>
      <c r="F272" s="69"/>
      <c r="G272" s="69"/>
      <c r="H272" s="69">
        <v>12</v>
      </c>
      <c r="I272" s="73" t="s">
        <v>48</v>
      </c>
      <c r="J272" s="45"/>
      <c r="K272" s="62"/>
      <c r="L272" s="482">
        <v>0</v>
      </c>
      <c r="M272" s="172"/>
    </row>
    <row r="273" spans="1:13" ht="45" customHeight="1" x14ac:dyDescent="0.25">
      <c r="A273" s="29"/>
      <c r="B273" s="65" t="s">
        <v>163</v>
      </c>
      <c r="C273" s="49"/>
      <c r="D273" s="52">
        <f>SUM(D269:D272)</f>
        <v>23.3</v>
      </c>
      <c r="E273" s="75"/>
      <c r="F273" s="52"/>
      <c r="G273" s="52"/>
      <c r="H273" s="52">
        <f>SUM(H269:H272)</f>
        <v>23.3</v>
      </c>
      <c r="I273" s="16"/>
      <c r="J273" s="45"/>
      <c r="K273" s="54">
        <v>0</v>
      </c>
      <c r="L273" s="54">
        <f>SUM(L269:L272)</f>
        <v>1.5</v>
      </c>
      <c r="M273" s="122">
        <v>6.5</v>
      </c>
    </row>
    <row r="274" spans="1:13" ht="18.75" x14ac:dyDescent="0.2">
      <c r="A274" s="565" t="s">
        <v>49</v>
      </c>
      <c r="B274" s="566"/>
      <c r="C274" s="566"/>
      <c r="D274" s="566"/>
      <c r="E274" s="566"/>
      <c r="F274" s="566"/>
      <c r="G274" s="566"/>
      <c r="H274" s="566"/>
      <c r="I274" s="566"/>
      <c r="J274" s="566"/>
      <c r="K274" s="566"/>
      <c r="L274" s="566"/>
      <c r="M274" s="567"/>
    </row>
    <row r="275" spans="1:13" ht="43.5" customHeight="1" x14ac:dyDescent="0.2">
      <c r="A275" s="29">
        <v>136</v>
      </c>
      <c r="B275" s="138" t="s">
        <v>367</v>
      </c>
      <c r="C275" s="144" t="s">
        <v>75</v>
      </c>
      <c r="D275" s="169">
        <v>150</v>
      </c>
      <c r="E275" s="76" t="s">
        <v>378</v>
      </c>
      <c r="F275" s="69"/>
      <c r="G275" s="69"/>
      <c r="H275" s="169">
        <v>150</v>
      </c>
      <c r="I275" s="29" t="s">
        <v>248</v>
      </c>
      <c r="J275" s="45"/>
      <c r="K275" s="45"/>
      <c r="L275" s="77">
        <v>26.5</v>
      </c>
      <c r="M275" s="29">
        <v>18</v>
      </c>
    </row>
    <row r="276" spans="1:13" ht="63" customHeight="1" x14ac:dyDescent="0.2">
      <c r="A276" s="29">
        <v>137</v>
      </c>
      <c r="B276" s="138" t="s">
        <v>368</v>
      </c>
      <c r="C276" s="144" t="s">
        <v>75</v>
      </c>
      <c r="D276" s="169">
        <v>120</v>
      </c>
      <c r="E276" s="76" t="s">
        <v>378</v>
      </c>
      <c r="F276" s="69"/>
      <c r="G276" s="69"/>
      <c r="H276" s="169">
        <v>120</v>
      </c>
      <c r="I276" s="29" t="s">
        <v>248</v>
      </c>
      <c r="J276" s="45"/>
      <c r="K276" s="47"/>
      <c r="L276" s="47">
        <v>72.7</v>
      </c>
      <c r="M276" s="29">
        <v>61</v>
      </c>
    </row>
    <row r="277" spans="1:13" ht="63.75" customHeight="1" x14ac:dyDescent="0.2">
      <c r="A277" s="29">
        <v>138</v>
      </c>
      <c r="B277" s="155" t="s">
        <v>53</v>
      </c>
      <c r="C277" s="144" t="s">
        <v>369</v>
      </c>
      <c r="D277" s="169">
        <v>4</v>
      </c>
      <c r="E277" s="76" t="s">
        <v>378</v>
      </c>
      <c r="F277" s="69"/>
      <c r="G277" s="69"/>
      <c r="H277" s="169">
        <v>4</v>
      </c>
      <c r="I277" s="29" t="s">
        <v>248</v>
      </c>
      <c r="J277" s="45"/>
      <c r="K277" s="47"/>
      <c r="L277" s="484">
        <v>0</v>
      </c>
      <c r="M277" s="29"/>
    </row>
    <row r="278" spans="1:13" ht="64.5" customHeight="1" x14ac:dyDescent="0.2">
      <c r="A278" s="29">
        <v>139</v>
      </c>
      <c r="B278" s="138" t="s">
        <v>370</v>
      </c>
      <c r="C278" s="144" t="s">
        <v>145</v>
      </c>
      <c r="D278" s="169">
        <v>0.7</v>
      </c>
      <c r="E278" s="76" t="s">
        <v>378</v>
      </c>
      <c r="F278" s="69"/>
      <c r="G278" s="69"/>
      <c r="H278" s="169">
        <v>0.7</v>
      </c>
      <c r="I278" s="29" t="s">
        <v>248</v>
      </c>
      <c r="J278" s="45"/>
      <c r="K278" s="47"/>
      <c r="L278" s="484">
        <v>0</v>
      </c>
      <c r="M278" s="29"/>
    </row>
    <row r="279" spans="1:13" ht="81" customHeight="1" x14ac:dyDescent="0.2">
      <c r="A279" s="29">
        <v>140</v>
      </c>
      <c r="B279" s="155" t="s">
        <v>371</v>
      </c>
      <c r="C279" s="144" t="s">
        <v>77</v>
      </c>
      <c r="D279" s="169">
        <v>6</v>
      </c>
      <c r="E279" s="76" t="s">
        <v>378</v>
      </c>
      <c r="F279" s="69"/>
      <c r="G279" s="69"/>
      <c r="H279" s="169">
        <v>6</v>
      </c>
      <c r="I279" s="29" t="s">
        <v>248</v>
      </c>
      <c r="J279" s="45"/>
      <c r="K279" s="47"/>
      <c r="L279" s="483">
        <v>0</v>
      </c>
      <c r="M279" s="29"/>
    </row>
    <row r="280" spans="1:13" ht="57.75" customHeight="1" x14ac:dyDescent="0.2">
      <c r="A280" s="29">
        <v>141</v>
      </c>
      <c r="B280" s="155" t="s">
        <v>372</v>
      </c>
      <c r="C280" s="144" t="s">
        <v>160</v>
      </c>
      <c r="D280" s="169">
        <v>1.5</v>
      </c>
      <c r="E280" s="76" t="s">
        <v>378</v>
      </c>
      <c r="F280" s="69"/>
      <c r="G280" s="69"/>
      <c r="H280" s="169">
        <v>1.5</v>
      </c>
      <c r="I280" s="29" t="s">
        <v>248</v>
      </c>
      <c r="J280" s="45"/>
      <c r="K280" s="47"/>
      <c r="L280" s="47">
        <v>5.6</v>
      </c>
      <c r="M280" s="29">
        <v>373</v>
      </c>
    </row>
    <row r="281" spans="1:13" ht="57.75" customHeight="1" x14ac:dyDescent="0.2">
      <c r="A281" s="29">
        <v>142</v>
      </c>
      <c r="B281" s="138" t="s">
        <v>373</v>
      </c>
      <c r="C281" s="144" t="s">
        <v>374</v>
      </c>
      <c r="D281" s="169">
        <v>20</v>
      </c>
      <c r="E281" s="76" t="s">
        <v>378</v>
      </c>
      <c r="F281" s="69"/>
      <c r="G281" s="69"/>
      <c r="H281" s="169">
        <v>20</v>
      </c>
      <c r="I281" s="29" t="s">
        <v>248</v>
      </c>
      <c r="J281" s="45"/>
      <c r="K281" s="47"/>
      <c r="L281" s="47">
        <v>8.1999999999999993</v>
      </c>
      <c r="M281" s="29">
        <v>41</v>
      </c>
    </row>
    <row r="282" spans="1:13" ht="57.75" customHeight="1" x14ac:dyDescent="0.2">
      <c r="A282" s="29">
        <v>143</v>
      </c>
      <c r="B282" s="138" t="s">
        <v>375</v>
      </c>
      <c r="C282" s="144" t="s">
        <v>376</v>
      </c>
      <c r="D282" s="169">
        <v>50</v>
      </c>
      <c r="E282" s="76" t="s">
        <v>378</v>
      </c>
      <c r="F282" s="69"/>
      <c r="G282" s="69"/>
      <c r="H282" s="169">
        <v>50</v>
      </c>
      <c r="I282" s="29" t="s">
        <v>248</v>
      </c>
      <c r="J282" s="45"/>
      <c r="K282" s="47"/>
      <c r="L282" s="47">
        <v>12.6</v>
      </c>
      <c r="M282" s="29">
        <v>25</v>
      </c>
    </row>
    <row r="283" spans="1:13" ht="57.75" customHeight="1" x14ac:dyDescent="0.2">
      <c r="A283" s="29">
        <v>144</v>
      </c>
      <c r="B283" s="138" t="s">
        <v>377</v>
      </c>
      <c r="C283" s="144" t="s">
        <v>70</v>
      </c>
      <c r="D283" s="169">
        <v>3.5</v>
      </c>
      <c r="E283" s="76" t="s">
        <v>378</v>
      </c>
      <c r="F283" s="69"/>
      <c r="G283" s="69"/>
      <c r="H283" s="169">
        <v>3.5</v>
      </c>
      <c r="I283" s="29" t="s">
        <v>248</v>
      </c>
      <c r="J283" s="45"/>
      <c r="K283" s="47"/>
      <c r="L283" s="484">
        <v>0</v>
      </c>
      <c r="M283" s="29"/>
    </row>
    <row r="284" spans="1:13" ht="27" customHeight="1" x14ac:dyDescent="0.25">
      <c r="A284" s="29"/>
      <c r="B284" s="65" t="s">
        <v>164</v>
      </c>
      <c r="C284" s="49"/>
      <c r="D284" s="52">
        <f>SUM(D275:D283)</f>
        <v>355.7</v>
      </c>
      <c r="E284" s="75"/>
      <c r="F284" s="52"/>
      <c r="G284" s="52"/>
      <c r="H284" s="52">
        <f>SUM(H275:H283)</f>
        <v>355.7</v>
      </c>
      <c r="I284" s="16"/>
      <c r="J284" s="45"/>
      <c r="K284" s="447">
        <v>0</v>
      </c>
      <c r="L284" s="54">
        <f>SUM(L275:L283)</f>
        <v>125.6</v>
      </c>
      <c r="M284" s="122">
        <v>35.299999999999997</v>
      </c>
    </row>
    <row r="285" spans="1:13" ht="28.5" customHeight="1" x14ac:dyDescent="0.2">
      <c r="A285" s="565" t="s">
        <v>56</v>
      </c>
      <c r="B285" s="566"/>
      <c r="C285" s="566"/>
      <c r="D285" s="566"/>
      <c r="E285" s="566"/>
      <c r="F285" s="566"/>
      <c r="G285" s="566"/>
      <c r="H285" s="566"/>
      <c r="I285" s="566"/>
      <c r="J285" s="566"/>
      <c r="K285" s="566"/>
      <c r="L285" s="566"/>
      <c r="M285" s="567"/>
    </row>
    <row r="286" spans="1:13" ht="18.75" customHeight="1" x14ac:dyDescent="0.2">
      <c r="A286" s="509">
        <v>145</v>
      </c>
      <c r="B286" s="155" t="s">
        <v>57</v>
      </c>
      <c r="C286" s="187"/>
      <c r="D286" s="188"/>
      <c r="E286" s="509" t="s">
        <v>383</v>
      </c>
      <c r="F286" s="17"/>
      <c r="G286" s="17"/>
      <c r="H286" s="188"/>
      <c r="I286" s="625" t="s">
        <v>391</v>
      </c>
      <c r="J286" s="691"/>
      <c r="K286" s="691"/>
      <c r="L286" s="462"/>
      <c r="M286" s="423"/>
    </row>
    <row r="287" spans="1:13" ht="18.75" customHeight="1" x14ac:dyDescent="0.2">
      <c r="A287" s="510"/>
      <c r="B287" s="189" t="s">
        <v>379</v>
      </c>
      <c r="C287" s="190" t="s">
        <v>58</v>
      </c>
      <c r="D287" s="191">
        <v>832.5</v>
      </c>
      <c r="E287" s="510"/>
      <c r="F287" s="13"/>
      <c r="G287" s="13"/>
      <c r="H287" s="191">
        <v>832.5</v>
      </c>
      <c r="I287" s="579"/>
      <c r="J287" s="692"/>
      <c r="K287" s="692"/>
      <c r="L287" s="463">
        <v>408.3</v>
      </c>
      <c r="M287" s="424">
        <v>49</v>
      </c>
    </row>
    <row r="288" spans="1:13" ht="30.75" customHeight="1" x14ac:dyDescent="0.2">
      <c r="A288" s="510"/>
      <c r="B288" s="192" t="s">
        <v>59</v>
      </c>
      <c r="C288" s="193" t="s">
        <v>380</v>
      </c>
      <c r="D288" s="191">
        <v>4250</v>
      </c>
      <c r="E288" s="510"/>
      <c r="F288" s="13"/>
      <c r="G288" s="13"/>
      <c r="H288" s="191">
        <v>4250</v>
      </c>
      <c r="I288" s="579"/>
      <c r="J288" s="692"/>
      <c r="K288" s="692"/>
      <c r="L288" s="463">
        <v>1030.7</v>
      </c>
      <c r="M288" s="424">
        <v>24</v>
      </c>
    </row>
    <row r="289" spans="1:13" ht="35.25" customHeight="1" x14ac:dyDescent="0.2">
      <c r="A289" s="545"/>
      <c r="B289" s="156" t="s">
        <v>381</v>
      </c>
      <c r="C289" s="194">
        <v>0</v>
      </c>
      <c r="D289" s="195">
        <v>0</v>
      </c>
      <c r="E289" s="545"/>
      <c r="F289" s="18"/>
      <c r="G289" s="18"/>
      <c r="H289" s="195">
        <v>0</v>
      </c>
      <c r="I289" s="580"/>
      <c r="J289" s="693"/>
      <c r="K289" s="693"/>
      <c r="L289" s="464"/>
      <c r="M289" s="425"/>
    </row>
    <row r="290" spans="1:13" ht="31.5" customHeight="1" x14ac:dyDescent="0.25">
      <c r="A290" s="509">
        <v>146</v>
      </c>
      <c r="B290" s="155" t="s">
        <v>382</v>
      </c>
      <c r="C290" s="187"/>
      <c r="D290" s="188"/>
      <c r="E290" s="509" t="s">
        <v>384</v>
      </c>
      <c r="F290" s="17"/>
      <c r="G290" s="17"/>
      <c r="H290" s="188"/>
      <c r="I290" s="625" t="s">
        <v>391</v>
      </c>
      <c r="J290" s="691"/>
      <c r="K290" s="691"/>
      <c r="L290" s="426"/>
      <c r="M290" s="465"/>
    </row>
    <row r="291" spans="1:13" ht="35.1" customHeight="1" x14ac:dyDescent="0.2">
      <c r="A291" s="510"/>
      <c r="B291" s="189" t="s">
        <v>60</v>
      </c>
      <c r="C291" s="190" t="s">
        <v>61</v>
      </c>
      <c r="D291" s="196">
        <v>130</v>
      </c>
      <c r="E291" s="510"/>
      <c r="F291" s="13"/>
      <c r="G291" s="13"/>
      <c r="H291" s="196">
        <v>130</v>
      </c>
      <c r="I291" s="579"/>
      <c r="J291" s="692"/>
      <c r="K291" s="692"/>
      <c r="L291" s="427">
        <v>178.56</v>
      </c>
      <c r="M291" s="428">
        <v>1</v>
      </c>
    </row>
    <row r="292" spans="1:13" ht="18.75" customHeight="1" x14ac:dyDescent="0.2">
      <c r="A292" s="510"/>
      <c r="B292" s="189" t="s">
        <v>62</v>
      </c>
      <c r="C292" s="190" t="s">
        <v>61</v>
      </c>
      <c r="D292" s="196">
        <v>130</v>
      </c>
      <c r="E292" s="510"/>
      <c r="F292" s="13"/>
      <c r="G292" s="13"/>
      <c r="H292" s="196">
        <v>130</v>
      </c>
      <c r="I292" s="579"/>
      <c r="J292" s="692"/>
      <c r="K292" s="692"/>
      <c r="L292" s="427">
        <v>176.46</v>
      </c>
      <c r="M292" s="466"/>
    </row>
    <row r="293" spans="1:13" ht="16.5" customHeight="1" x14ac:dyDescent="0.2">
      <c r="A293" s="545"/>
      <c r="B293" s="156" t="s">
        <v>63</v>
      </c>
      <c r="C293" s="194" t="s">
        <v>64</v>
      </c>
      <c r="D293" s="197">
        <v>61.88</v>
      </c>
      <c r="E293" s="545"/>
      <c r="F293" s="18"/>
      <c r="G293" s="18"/>
      <c r="H293" s="197">
        <v>61.88</v>
      </c>
      <c r="I293" s="580"/>
      <c r="J293" s="693"/>
      <c r="K293" s="693"/>
      <c r="L293" s="429">
        <v>66.7</v>
      </c>
      <c r="M293" s="467"/>
    </row>
    <row r="294" spans="1:13" ht="16.5" customHeight="1" x14ac:dyDescent="0.2">
      <c r="A294" s="509">
        <v>147</v>
      </c>
      <c r="B294" s="155" t="s">
        <v>65</v>
      </c>
      <c r="C294" s="187" t="s">
        <v>385</v>
      </c>
      <c r="D294" s="695">
        <v>690</v>
      </c>
      <c r="E294" s="509" t="s">
        <v>389</v>
      </c>
      <c r="F294" s="655"/>
      <c r="G294" s="78"/>
      <c r="H294" s="695">
        <v>690</v>
      </c>
      <c r="I294" s="625" t="s">
        <v>391</v>
      </c>
      <c r="J294" s="691"/>
      <c r="K294" s="691"/>
      <c r="L294" s="599">
        <v>527.54</v>
      </c>
      <c r="M294" s="465" t="s">
        <v>594</v>
      </c>
    </row>
    <row r="295" spans="1:13" ht="30" customHeight="1" x14ac:dyDescent="0.2">
      <c r="A295" s="510"/>
      <c r="B295" s="189" t="s">
        <v>66</v>
      </c>
      <c r="C295" s="190" t="s">
        <v>67</v>
      </c>
      <c r="D295" s="696"/>
      <c r="E295" s="510"/>
      <c r="F295" s="698"/>
      <c r="G295" s="79"/>
      <c r="H295" s="696"/>
      <c r="I295" s="579"/>
      <c r="J295" s="692"/>
      <c r="K295" s="692"/>
      <c r="L295" s="694"/>
      <c r="M295" s="466" t="s">
        <v>67</v>
      </c>
    </row>
    <row r="296" spans="1:13" ht="17.100000000000001" customHeight="1" x14ac:dyDescent="0.2">
      <c r="A296" s="510"/>
      <c r="B296" s="189" t="s">
        <v>386</v>
      </c>
      <c r="C296" s="190" t="s">
        <v>70</v>
      </c>
      <c r="D296" s="696"/>
      <c r="E296" s="510"/>
      <c r="F296" s="698"/>
      <c r="G296" s="79"/>
      <c r="H296" s="696"/>
      <c r="I296" s="579"/>
      <c r="J296" s="692"/>
      <c r="K296" s="692"/>
      <c r="L296" s="694"/>
      <c r="M296" s="466" t="s">
        <v>595</v>
      </c>
    </row>
    <row r="297" spans="1:13" ht="17.100000000000001" customHeight="1" x14ac:dyDescent="0.2">
      <c r="A297" s="510"/>
      <c r="B297" s="189" t="s">
        <v>68</v>
      </c>
      <c r="C297" s="190" t="s">
        <v>125</v>
      </c>
      <c r="D297" s="696"/>
      <c r="E297" s="510"/>
      <c r="F297" s="698"/>
      <c r="G297" s="79"/>
      <c r="H297" s="696"/>
      <c r="I297" s="579"/>
      <c r="J297" s="692"/>
      <c r="K297" s="692"/>
      <c r="L297" s="694"/>
      <c r="M297" s="466" t="s">
        <v>456</v>
      </c>
    </row>
    <row r="298" spans="1:13" ht="17.100000000000001" customHeight="1" x14ac:dyDescent="0.2">
      <c r="A298" s="510"/>
      <c r="B298" s="189" t="s">
        <v>69</v>
      </c>
      <c r="C298" s="190" t="s">
        <v>77</v>
      </c>
      <c r="D298" s="696"/>
      <c r="E298" s="510"/>
      <c r="F298" s="698"/>
      <c r="G298" s="79"/>
      <c r="H298" s="696"/>
      <c r="I298" s="579"/>
      <c r="J298" s="692"/>
      <c r="K298" s="692"/>
      <c r="L298" s="694"/>
      <c r="M298" s="466" t="s">
        <v>77</v>
      </c>
    </row>
    <row r="299" spans="1:13" ht="17.100000000000001" customHeight="1" x14ac:dyDescent="0.2">
      <c r="A299" s="510"/>
      <c r="B299" s="189" t="s">
        <v>71</v>
      </c>
      <c r="C299" s="190" t="s">
        <v>70</v>
      </c>
      <c r="D299" s="696"/>
      <c r="E299" s="510"/>
      <c r="F299" s="698"/>
      <c r="G299" s="79"/>
      <c r="H299" s="696"/>
      <c r="I299" s="579"/>
      <c r="J299" s="692"/>
      <c r="K299" s="692"/>
      <c r="L299" s="694"/>
      <c r="M299" s="466" t="s">
        <v>70</v>
      </c>
    </row>
    <row r="300" spans="1:13" ht="17.100000000000001" customHeight="1" x14ac:dyDescent="0.2">
      <c r="A300" s="510"/>
      <c r="B300" s="189" t="s">
        <v>72</v>
      </c>
      <c r="C300" s="190" t="s">
        <v>70</v>
      </c>
      <c r="D300" s="696"/>
      <c r="E300" s="510"/>
      <c r="F300" s="698"/>
      <c r="G300" s="79"/>
      <c r="H300" s="696"/>
      <c r="I300" s="579"/>
      <c r="J300" s="692"/>
      <c r="K300" s="692"/>
      <c r="L300" s="694"/>
      <c r="M300" s="466" t="s">
        <v>265</v>
      </c>
    </row>
    <row r="301" spans="1:13" ht="17.100000000000001" customHeight="1" x14ac:dyDescent="0.2">
      <c r="A301" s="510"/>
      <c r="B301" s="189" t="s">
        <v>387</v>
      </c>
      <c r="C301" s="190" t="s">
        <v>70</v>
      </c>
      <c r="D301" s="696"/>
      <c r="E301" s="510"/>
      <c r="F301" s="698"/>
      <c r="G301" s="79"/>
      <c r="H301" s="696"/>
      <c r="I301" s="579"/>
      <c r="J301" s="692"/>
      <c r="K301" s="692"/>
      <c r="L301" s="694"/>
      <c r="M301" s="466" t="s">
        <v>70</v>
      </c>
    </row>
    <row r="302" spans="1:13" ht="17.100000000000001" customHeight="1" x14ac:dyDescent="0.2">
      <c r="A302" s="510"/>
      <c r="B302" s="189" t="s">
        <v>73</v>
      </c>
      <c r="C302" s="190" t="s">
        <v>70</v>
      </c>
      <c r="D302" s="696"/>
      <c r="E302" s="510"/>
      <c r="F302" s="698"/>
      <c r="G302" s="79"/>
      <c r="H302" s="696"/>
      <c r="I302" s="579"/>
      <c r="J302" s="692"/>
      <c r="K302" s="692"/>
      <c r="L302" s="694"/>
      <c r="M302" s="466"/>
    </row>
    <row r="303" spans="1:13" ht="17.100000000000001" customHeight="1" x14ac:dyDescent="0.2">
      <c r="A303" s="510"/>
      <c r="B303" s="189" t="s">
        <v>74</v>
      </c>
      <c r="C303" s="190" t="s">
        <v>75</v>
      </c>
      <c r="D303" s="696"/>
      <c r="E303" s="510"/>
      <c r="F303" s="698"/>
      <c r="G303" s="79"/>
      <c r="H303" s="696"/>
      <c r="I303" s="579"/>
      <c r="J303" s="692"/>
      <c r="K303" s="692"/>
      <c r="L303" s="694"/>
      <c r="M303" s="466" t="s">
        <v>50</v>
      </c>
    </row>
    <row r="304" spans="1:13" ht="17.100000000000001" customHeight="1" x14ac:dyDescent="0.2">
      <c r="A304" s="510"/>
      <c r="B304" s="189" t="s">
        <v>76</v>
      </c>
      <c r="C304" s="190" t="s">
        <v>77</v>
      </c>
      <c r="D304" s="696"/>
      <c r="E304" s="510"/>
      <c r="F304" s="698"/>
      <c r="G304" s="79"/>
      <c r="H304" s="696"/>
      <c r="I304" s="579"/>
      <c r="J304" s="692"/>
      <c r="K304" s="692"/>
      <c r="L304" s="694"/>
      <c r="M304" s="466" t="s">
        <v>70</v>
      </c>
    </row>
    <row r="305" spans="1:16" ht="17.100000000000001" customHeight="1" x14ac:dyDescent="0.2">
      <c r="A305" s="545"/>
      <c r="B305" s="156" t="s">
        <v>78</v>
      </c>
      <c r="C305" s="194" t="s">
        <v>77</v>
      </c>
      <c r="D305" s="697"/>
      <c r="E305" s="545"/>
      <c r="F305" s="656"/>
      <c r="G305" s="80"/>
      <c r="H305" s="697"/>
      <c r="I305" s="580"/>
      <c r="J305" s="693"/>
      <c r="K305" s="693"/>
      <c r="L305" s="600"/>
      <c r="M305" s="467" t="s">
        <v>77</v>
      </c>
    </row>
    <row r="306" spans="1:16" ht="17.100000000000001" customHeight="1" x14ac:dyDescent="0.2">
      <c r="A306" s="22">
        <v>148</v>
      </c>
      <c r="B306" s="138" t="s">
        <v>79</v>
      </c>
      <c r="C306" s="198"/>
      <c r="D306" s="195">
        <v>10</v>
      </c>
      <c r="E306" s="22"/>
      <c r="F306" s="18"/>
      <c r="G306" s="80"/>
      <c r="H306" s="195">
        <v>10</v>
      </c>
      <c r="I306" s="93" t="s">
        <v>391</v>
      </c>
      <c r="J306" s="20"/>
      <c r="K306" s="20"/>
      <c r="L306" s="475">
        <v>10</v>
      </c>
      <c r="M306" s="467">
        <v>100</v>
      </c>
    </row>
    <row r="307" spans="1:16" ht="32.25" customHeight="1" x14ac:dyDescent="0.2">
      <c r="A307" s="22">
        <v>149</v>
      </c>
      <c r="B307" s="105" t="s">
        <v>388</v>
      </c>
      <c r="C307" s="194"/>
      <c r="D307" s="195"/>
      <c r="E307" s="29" t="s">
        <v>390</v>
      </c>
      <c r="F307" s="18"/>
      <c r="G307" s="18"/>
      <c r="H307" s="18"/>
      <c r="I307" s="27" t="s">
        <v>391</v>
      </c>
      <c r="J307" s="45"/>
      <c r="K307" s="45"/>
      <c r="L307" s="343"/>
      <c r="M307" s="430"/>
    </row>
    <row r="308" spans="1:16" ht="29.25" customHeight="1" x14ac:dyDescent="0.25">
      <c r="A308" s="22"/>
      <c r="B308" s="48" t="s">
        <v>165</v>
      </c>
      <c r="C308" s="22"/>
      <c r="D308" s="81">
        <f>SUM(D286:D307)</f>
        <v>6104.38</v>
      </c>
      <c r="E308" s="75"/>
      <c r="F308" s="81"/>
      <c r="G308" s="81"/>
      <c r="H308" s="81">
        <f>SUM(H286:H307)</f>
        <v>6104.38</v>
      </c>
      <c r="I308" s="16"/>
      <c r="J308" s="82"/>
      <c r="K308" s="485">
        <v>0</v>
      </c>
      <c r="L308" s="431">
        <f>SUM(L286:L306)</f>
        <v>2398.2600000000002</v>
      </c>
      <c r="M308" s="432">
        <v>42</v>
      </c>
    </row>
    <row r="309" spans="1:16" ht="19.5" customHeight="1" x14ac:dyDescent="0.3">
      <c r="A309" s="589" t="s">
        <v>80</v>
      </c>
      <c r="B309" s="590"/>
      <c r="C309" s="590"/>
      <c r="D309" s="590"/>
      <c r="E309" s="590"/>
      <c r="F309" s="590"/>
      <c r="G309" s="590"/>
      <c r="H309" s="590"/>
      <c r="I309" s="590"/>
      <c r="J309" s="590"/>
      <c r="K309" s="590"/>
      <c r="L309" s="590"/>
      <c r="M309" s="591"/>
      <c r="P309" s="10"/>
    </row>
    <row r="310" spans="1:16" ht="12.75" customHeight="1" x14ac:dyDescent="0.2">
      <c r="A310" s="509">
        <v>150</v>
      </c>
      <c r="B310" s="618" t="s">
        <v>81</v>
      </c>
      <c r="C310" s="542" t="s">
        <v>392</v>
      </c>
      <c r="D310" s="568">
        <v>372.2</v>
      </c>
      <c r="E310" s="509" t="s">
        <v>396</v>
      </c>
      <c r="F310" s="702"/>
      <c r="G310" s="704"/>
      <c r="H310" s="568">
        <v>372.2</v>
      </c>
      <c r="I310" s="509" t="s">
        <v>266</v>
      </c>
      <c r="J310" s="625"/>
      <c r="K310" s="691"/>
      <c r="L310" s="691">
        <v>279</v>
      </c>
      <c r="M310" s="509">
        <v>75</v>
      </c>
    </row>
    <row r="311" spans="1:16" ht="19.5" customHeight="1" x14ac:dyDescent="0.2">
      <c r="A311" s="545"/>
      <c r="B311" s="619"/>
      <c r="C311" s="544"/>
      <c r="D311" s="569"/>
      <c r="E311" s="545"/>
      <c r="F311" s="703"/>
      <c r="G311" s="705"/>
      <c r="H311" s="569"/>
      <c r="I311" s="545"/>
      <c r="J311" s="580"/>
      <c r="K311" s="693"/>
      <c r="L311" s="693"/>
      <c r="M311" s="545"/>
    </row>
    <row r="312" spans="1:16" ht="17.25" customHeight="1" x14ac:dyDescent="0.2">
      <c r="A312" s="509">
        <v>151</v>
      </c>
      <c r="B312" s="618" t="s">
        <v>82</v>
      </c>
      <c r="C312" s="542" t="s">
        <v>393</v>
      </c>
      <c r="D312" s="568">
        <v>800</v>
      </c>
      <c r="E312" s="509" t="s">
        <v>396</v>
      </c>
      <c r="F312" s="702"/>
      <c r="G312" s="655"/>
      <c r="H312" s="568">
        <v>800</v>
      </c>
      <c r="I312" s="509" t="s">
        <v>266</v>
      </c>
      <c r="J312" s="625"/>
      <c r="K312" s="691"/>
      <c r="L312" s="691">
        <v>325</v>
      </c>
      <c r="M312" s="509">
        <v>41</v>
      </c>
    </row>
    <row r="313" spans="1:16" ht="17.25" customHeight="1" x14ac:dyDescent="0.2">
      <c r="A313" s="545"/>
      <c r="B313" s="619"/>
      <c r="C313" s="544"/>
      <c r="D313" s="569"/>
      <c r="E313" s="545"/>
      <c r="F313" s="703"/>
      <c r="G313" s="656"/>
      <c r="H313" s="569"/>
      <c r="I313" s="545"/>
      <c r="J313" s="580"/>
      <c r="K313" s="693"/>
      <c r="L313" s="693"/>
      <c r="M313" s="545"/>
    </row>
    <row r="314" spans="1:16" ht="24" customHeight="1" x14ac:dyDescent="0.2">
      <c r="A314" s="509">
        <v>152</v>
      </c>
      <c r="B314" s="618" t="s">
        <v>394</v>
      </c>
      <c r="C314" s="542" t="s">
        <v>395</v>
      </c>
      <c r="D314" s="568">
        <v>637</v>
      </c>
      <c r="E314" s="509" t="s">
        <v>396</v>
      </c>
      <c r="F314" s="14"/>
      <c r="G314" s="655"/>
      <c r="H314" s="568">
        <v>637</v>
      </c>
      <c r="I314" s="509" t="s">
        <v>266</v>
      </c>
      <c r="J314" s="625"/>
      <c r="K314" s="691"/>
      <c r="L314" s="691">
        <v>490</v>
      </c>
      <c r="M314" s="509">
        <v>77</v>
      </c>
    </row>
    <row r="315" spans="1:16" ht="20.25" customHeight="1" x14ac:dyDescent="0.2">
      <c r="A315" s="545"/>
      <c r="B315" s="619"/>
      <c r="C315" s="544"/>
      <c r="D315" s="569"/>
      <c r="E315" s="545"/>
      <c r="F315" s="14"/>
      <c r="G315" s="656"/>
      <c r="H315" s="569"/>
      <c r="I315" s="545"/>
      <c r="J315" s="580"/>
      <c r="K315" s="693"/>
      <c r="L315" s="693"/>
      <c r="M315" s="545"/>
    </row>
    <row r="316" spans="1:16" ht="24.75" customHeight="1" x14ac:dyDescent="0.2">
      <c r="A316" s="509"/>
      <c r="B316" s="714" t="s">
        <v>166</v>
      </c>
      <c r="C316" s="509"/>
      <c r="D316" s="706">
        <f>SUM(D310:D315)</f>
        <v>1809.2</v>
      </c>
      <c r="E316" s="710"/>
      <c r="F316" s="712"/>
      <c r="G316" s="710"/>
      <c r="H316" s="708">
        <f>SUM(H310:H315)</f>
        <v>1809.2</v>
      </c>
      <c r="I316" s="625"/>
      <c r="J316" s="625"/>
      <c r="K316" s="720">
        <v>0</v>
      </c>
      <c r="L316" s="722">
        <f>SUM(L310:L315)</f>
        <v>1094</v>
      </c>
      <c r="M316" s="716">
        <v>60</v>
      </c>
    </row>
    <row r="317" spans="1:16" ht="29.25" customHeight="1" x14ac:dyDescent="0.2">
      <c r="A317" s="545"/>
      <c r="B317" s="715"/>
      <c r="C317" s="545"/>
      <c r="D317" s="707"/>
      <c r="E317" s="711"/>
      <c r="F317" s="713"/>
      <c r="G317" s="711"/>
      <c r="H317" s="709"/>
      <c r="I317" s="580"/>
      <c r="J317" s="580"/>
      <c r="K317" s="721"/>
      <c r="L317" s="723"/>
      <c r="M317" s="717"/>
      <c r="P317" s="10"/>
    </row>
    <row r="318" spans="1:16" ht="18.75" x14ac:dyDescent="0.3">
      <c r="A318" s="589" t="s">
        <v>83</v>
      </c>
      <c r="B318" s="590"/>
      <c r="C318" s="590"/>
      <c r="D318" s="590"/>
      <c r="E318" s="590"/>
      <c r="F318" s="590"/>
      <c r="G318" s="590"/>
      <c r="H318" s="590"/>
      <c r="I318" s="590"/>
      <c r="J318" s="590"/>
      <c r="K318" s="590"/>
      <c r="L318" s="590"/>
      <c r="M318" s="591"/>
    </row>
    <row r="319" spans="1:16" ht="17.100000000000001" customHeight="1" x14ac:dyDescent="0.2">
      <c r="A319" s="625">
        <v>153</v>
      </c>
      <c r="B319" s="618" t="s">
        <v>143</v>
      </c>
      <c r="C319" s="542" t="s">
        <v>397</v>
      </c>
      <c r="D319" s="539">
        <v>425</v>
      </c>
      <c r="E319" s="509" t="s">
        <v>271</v>
      </c>
      <c r="F319" s="718"/>
      <c r="G319" s="655">
        <v>425</v>
      </c>
      <c r="H319" s="718"/>
      <c r="I319" s="509" t="s">
        <v>83</v>
      </c>
      <c r="J319" s="625"/>
      <c r="K319" s="596">
        <v>392.7</v>
      </c>
      <c r="L319" s="625"/>
      <c r="M319" s="509">
        <v>92.4</v>
      </c>
    </row>
    <row r="320" spans="1:16" ht="17.100000000000001" customHeight="1" x14ac:dyDescent="0.2">
      <c r="A320" s="580"/>
      <c r="B320" s="619"/>
      <c r="C320" s="544"/>
      <c r="D320" s="541"/>
      <c r="E320" s="545"/>
      <c r="F320" s="719"/>
      <c r="G320" s="656"/>
      <c r="H320" s="719"/>
      <c r="I320" s="545"/>
      <c r="J320" s="580"/>
      <c r="K320" s="597"/>
      <c r="L320" s="580"/>
      <c r="M320" s="545"/>
    </row>
    <row r="321" spans="1:16" ht="17.100000000000001" customHeight="1" x14ac:dyDescent="0.2">
      <c r="A321" s="509">
        <v>154</v>
      </c>
      <c r="B321" s="618" t="s">
        <v>84</v>
      </c>
      <c r="C321" s="542" t="s">
        <v>398</v>
      </c>
      <c r="D321" s="568">
        <v>56</v>
      </c>
      <c r="E321" s="509" t="s">
        <v>271</v>
      </c>
      <c r="F321" s="655"/>
      <c r="G321" s="655">
        <v>56</v>
      </c>
      <c r="H321" s="636"/>
      <c r="I321" s="509" t="s">
        <v>83</v>
      </c>
      <c r="J321" s="625"/>
      <c r="K321" s="596">
        <v>33.814</v>
      </c>
      <c r="L321" s="625"/>
      <c r="M321" s="509">
        <v>60.4</v>
      </c>
    </row>
    <row r="322" spans="1:16" ht="17.100000000000001" customHeight="1" x14ac:dyDescent="0.2">
      <c r="A322" s="545"/>
      <c r="B322" s="619"/>
      <c r="C322" s="544"/>
      <c r="D322" s="569"/>
      <c r="E322" s="545"/>
      <c r="F322" s="656"/>
      <c r="G322" s="656"/>
      <c r="H322" s="637"/>
      <c r="I322" s="545"/>
      <c r="J322" s="580"/>
      <c r="K322" s="597"/>
      <c r="L322" s="580"/>
      <c r="M322" s="545"/>
    </row>
    <row r="323" spans="1:16" ht="17.100000000000001" customHeight="1" x14ac:dyDescent="0.2">
      <c r="A323" s="509">
        <v>155</v>
      </c>
      <c r="B323" s="618" t="s">
        <v>85</v>
      </c>
      <c r="C323" s="542" t="s">
        <v>281</v>
      </c>
      <c r="D323" s="568">
        <v>13.77</v>
      </c>
      <c r="E323" s="509" t="s">
        <v>271</v>
      </c>
      <c r="F323" s="655"/>
      <c r="G323" s="655">
        <v>13.77</v>
      </c>
      <c r="H323" s="636"/>
      <c r="I323" s="509" t="s">
        <v>83</v>
      </c>
      <c r="J323" s="625"/>
      <c r="K323" s="596">
        <v>13.77</v>
      </c>
      <c r="L323" s="625"/>
      <c r="M323" s="509">
        <v>100</v>
      </c>
    </row>
    <row r="324" spans="1:16" ht="17.100000000000001" customHeight="1" x14ac:dyDescent="0.2">
      <c r="A324" s="545"/>
      <c r="B324" s="619"/>
      <c r="C324" s="544"/>
      <c r="D324" s="569"/>
      <c r="E324" s="545"/>
      <c r="F324" s="656"/>
      <c r="G324" s="656"/>
      <c r="H324" s="637"/>
      <c r="I324" s="545"/>
      <c r="J324" s="580"/>
      <c r="K324" s="597"/>
      <c r="L324" s="580"/>
      <c r="M324" s="545"/>
    </row>
    <row r="325" spans="1:16" ht="24.95" customHeight="1" x14ac:dyDescent="0.2">
      <c r="A325" s="509">
        <v>156</v>
      </c>
      <c r="B325" s="618" t="s">
        <v>399</v>
      </c>
      <c r="C325" s="542" t="s">
        <v>400</v>
      </c>
      <c r="D325" s="568">
        <v>360</v>
      </c>
      <c r="E325" s="509" t="s">
        <v>271</v>
      </c>
      <c r="F325" s="655"/>
      <c r="G325" s="655">
        <v>360</v>
      </c>
      <c r="H325" s="636"/>
      <c r="I325" s="509" t="s">
        <v>83</v>
      </c>
      <c r="J325" s="625"/>
      <c r="K325" s="596">
        <v>176.97399999999999</v>
      </c>
      <c r="L325" s="625"/>
      <c r="M325" s="509">
        <v>49.2</v>
      </c>
    </row>
    <row r="326" spans="1:16" ht="24.95" customHeight="1" x14ac:dyDescent="0.2">
      <c r="A326" s="545"/>
      <c r="B326" s="619"/>
      <c r="C326" s="544"/>
      <c r="D326" s="569"/>
      <c r="E326" s="545"/>
      <c r="F326" s="656"/>
      <c r="G326" s="656"/>
      <c r="H326" s="637"/>
      <c r="I326" s="545"/>
      <c r="J326" s="580"/>
      <c r="K326" s="597"/>
      <c r="L326" s="580"/>
      <c r="M326" s="545"/>
    </row>
    <row r="327" spans="1:16" ht="33" customHeight="1" x14ac:dyDescent="0.25">
      <c r="A327" s="29">
        <v>157</v>
      </c>
      <c r="B327" s="146" t="s">
        <v>401</v>
      </c>
      <c r="C327" s="144"/>
      <c r="D327" s="169">
        <v>210</v>
      </c>
      <c r="E327" s="29" t="s">
        <v>271</v>
      </c>
      <c r="F327" s="69"/>
      <c r="G327" s="69">
        <v>210</v>
      </c>
      <c r="H327" s="85"/>
      <c r="I327" s="29" t="s">
        <v>83</v>
      </c>
      <c r="J327" s="45"/>
      <c r="K327" s="68">
        <v>0</v>
      </c>
      <c r="L327" s="45"/>
      <c r="M327" s="29">
        <v>0</v>
      </c>
    </row>
    <row r="328" spans="1:16" ht="32.25" customHeight="1" x14ac:dyDescent="0.25">
      <c r="A328" s="29">
        <v>158</v>
      </c>
      <c r="B328" s="146" t="s">
        <v>54</v>
      </c>
      <c r="C328" s="144" t="s">
        <v>402</v>
      </c>
      <c r="D328" s="169">
        <v>10</v>
      </c>
      <c r="E328" s="29" t="s">
        <v>271</v>
      </c>
      <c r="F328" s="69"/>
      <c r="G328" s="69">
        <v>10</v>
      </c>
      <c r="H328" s="39"/>
      <c r="I328" s="29" t="s">
        <v>83</v>
      </c>
      <c r="J328" s="45"/>
      <c r="K328" s="68">
        <v>0</v>
      </c>
      <c r="L328" s="45"/>
      <c r="M328" s="29">
        <v>0</v>
      </c>
    </row>
    <row r="329" spans="1:16" ht="32.25" customHeight="1" x14ac:dyDescent="0.25">
      <c r="A329" s="29">
        <v>159</v>
      </c>
      <c r="B329" s="146" t="s">
        <v>403</v>
      </c>
      <c r="C329" s="144"/>
      <c r="D329" s="169">
        <v>1.2</v>
      </c>
      <c r="E329" s="29" t="s">
        <v>406</v>
      </c>
      <c r="F329" s="69"/>
      <c r="G329" s="69">
        <v>1.2</v>
      </c>
      <c r="H329" s="39"/>
      <c r="I329" s="29" t="s">
        <v>83</v>
      </c>
      <c r="J329" s="45"/>
      <c r="K329" s="68">
        <v>0</v>
      </c>
      <c r="L329" s="9"/>
      <c r="M329" s="29">
        <v>0</v>
      </c>
    </row>
    <row r="330" spans="1:16" ht="34.5" customHeight="1" x14ac:dyDescent="0.2">
      <c r="A330" s="22">
        <v>160</v>
      </c>
      <c r="B330" s="146" t="s">
        <v>404</v>
      </c>
      <c r="C330" s="144" t="s">
        <v>405</v>
      </c>
      <c r="D330" s="169">
        <v>38</v>
      </c>
      <c r="E330" s="29" t="s">
        <v>271</v>
      </c>
      <c r="F330" s="18"/>
      <c r="G330" s="69"/>
      <c r="H330" s="69">
        <v>38</v>
      </c>
      <c r="I330" s="29" t="s">
        <v>83</v>
      </c>
      <c r="J330" s="45"/>
      <c r="K330" s="45"/>
      <c r="L330" s="9">
        <v>25.523</v>
      </c>
      <c r="M330" s="29">
        <v>67.2</v>
      </c>
    </row>
    <row r="331" spans="1:16" ht="24.75" customHeight="1" x14ac:dyDescent="0.2">
      <c r="A331" s="22"/>
      <c r="B331" s="48" t="s">
        <v>167</v>
      </c>
      <c r="C331" s="22"/>
      <c r="D331" s="81">
        <f>SUM(D319:D330)</f>
        <v>1113.97</v>
      </c>
      <c r="E331" s="81"/>
      <c r="F331" s="81"/>
      <c r="G331" s="81">
        <f>SUM(G319:G330)</f>
        <v>1075.97</v>
      </c>
      <c r="H331" s="81">
        <f>SUM(H319:H330)</f>
        <v>38</v>
      </c>
      <c r="I331" s="16"/>
      <c r="J331" s="45"/>
      <c r="K331" s="54">
        <f>SUM(K319:K330)</f>
        <v>617.25800000000004</v>
      </c>
      <c r="L331" s="54">
        <f>SUM(L319:L330)</f>
        <v>25.523</v>
      </c>
      <c r="M331" s="122">
        <v>58</v>
      </c>
      <c r="P331" s="10"/>
    </row>
    <row r="332" spans="1:16" ht="24.75" customHeight="1" x14ac:dyDescent="0.2">
      <c r="A332" s="646" t="s">
        <v>86</v>
      </c>
      <c r="B332" s="647"/>
      <c r="C332" s="647"/>
      <c r="D332" s="647"/>
      <c r="E332" s="647"/>
      <c r="F332" s="647"/>
      <c r="G332" s="647"/>
      <c r="H332" s="647"/>
      <c r="I332" s="647"/>
      <c r="J332" s="647"/>
      <c r="K332" s="647"/>
      <c r="L332" s="647"/>
      <c r="M332" s="648"/>
      <c r="P332" s="10"/>
    </row>
    <row r="333" spans="1:16" ht="36.75" customHeight="1" x14ac:dyDescent="0.2">
      <c r="A333" s="29">
        <v>161</v>
      </c>
      <c r="B333" s="146" t="s">
        <v>407</v>
      </c>
      <c r="C333" s="200"/>
      <c r="D333" s="199">
        <v>6</v>
      </c>
      <c r="E333" s="87" t="s">
        <v>410</v>
      </c>
      <c r="F333" s="88"/>
      <c r="G333" s="201">
        <v>3</v>
      </c>
      <c r="H333" s="201">
        <v>3</v>
      </c>
      <c r="I333" s="86" t="s">
        <v>249</v>
      </c>
      <c r="J333" s="45"/>
      <c r="K333" s="45"/>
      <c r="L333" s="47">
        <v>6</v>
      </c>
      <c r="M333" s="21">
        <v>100</v>
      </c>
    </row>
    <row r="334" spans="1:16" ht="36.75" customHeight="1" x14ac:dyDescent="0.2">
      <c r="A334" s="29">
        <v>162</v>
      </c>
      <c r="B334" s="146" t="s">
        <v>408</v>
      </c>
      <c r="C334" s="200"/>
      <c r="D334" s="199">
        <v>12</v>
      </c>
      <c r="E334" s="87" t="s">
        <v>410</v>
      </c>
      <c r="F334" s="88"/>
      <c r="G334" s="201">
        <v>6</v>
      </c>
      <c r="H334" s="201">
        <v>6</v>
      </c>
      <c r="I334" s="86" t="s">
        <v>249</v>
      </c>
      <c r="J334" s="45"/>
      <c r="K334" s="45"/>
      <c r="L334" s="47">
        <v>12</v>
      </c>
      <c r="M334" s="21">
        <v>100</v>
      </c>
    </row>
    <row r="335" spans="1:16" ht="36.75" customHeight="1" x14ac:dyDescent="0.2">
      <c r="A335" s="29">
        <v>163</v>
      </c>
      <c r="B335" s="146" t="s">
        <v>409</v>
      </c>
      <c r="C335" s="200"/>
      <c r="D335" s="199">
        <v>8</v>
      </c>
      <c r="E335" s="87" t="s">
        <v>410</v>
      </c>
      <c r="F335" s="88"/>
      <c r="G335" s="201">
        <v>4</v>
      </c>
      <c r="H335" s="201">
        <v>4</v>
      </c>
      <c r="I335" s="86" t="s">
        <v>249</v>
      </c>
      <c r="J335" s="45"/>
      <c r="K335" s="45"/>
      <c r="L335" s="47">
        <v>8</v>
      </c>
      <c r="M335" s="21">
        <v>100</v>
      </c>
    </row>
    <row r="336" spans="1:16" ht="30" customHeight="1" thickBot="1" x14ac:dyDescent="0.25">
      <c r="A336" s="371"/>
      <c r="B336" s="372" t="s">
        <v>168</v>
      </c>
      <c r="C336" s="373"/>
      <c r="D336" s="374">
        <f>SUM(D333:D335)</f>
        <v>26</v>
      </c>
      <c r="E336" s="375"/>
      <c r="F336" s="376"/>
      <c r="G336" s="374">
        <f>SUM(G333:G335)</f>
        <v>13</v>
      </c>
      <c r="H336" s="374">
        <f>SUM(H333:H335)</f>
        <v>13</v>
      </c>
      <c r="I336" s="373"/>
      <c r="J336" s="377"/>
      <c r="K336" s="378">
        <f>SUM(K333:K335)</f>
        <v>0</v>
      </c>
      <c r="L336" s="378">
        <f>SUM(L333:L335)</f>
        <v>26</v>
      </c>
      <c r="M336" s="379">
        <v>100</v>
      </c>
      <c r="P336" s="10"/>
    </row>
    <row r="337" spans="1:13" s="360" customFormat="1" ht="18.75" x14ac:dyDescent="0.3">
      <c r="A337" s="626" t="s">
        <v>87</v>
      </c>
      <c r="B337" s="627"/>
      <c r="C337" s="627"/>
      <c r="D337" s="627"/>
      <c r="E337" s="627"/>
      <c r="F337" s="627"/>
      <c r="G337" s="627"/>
      <c r="H337" s="627"/>
      <c r="I337" s="627"/>
      <c r="J337" s="627"/>
      <c r="K337" s="627"/>
      <c r="L337" s="627"/>
      <c r="M337" s="628"/>
    </row>
    <row r="338" spans="1:13" s="360" customFormat="1" ht="32.25" x14ac:dyDescent="0.3">
      <c r="A338" s="498">
        <v>164</v>
      </c>
      <c r="B338" s="203" t="s">
        <v>551</v>
      </c>
      <c r="C338" s="139" t="s">
        <v>116</v>
      </c>
      <c r="D338" s="199">
        <v>70.5</v>
      </c>
      <c r="E338" s="29" t="s">
        <v>271</v>
      </c>
      <c r="F338" s="369"/>
      <c r="G338" s="370">
        <v>70.5</v>
      </c>
      <c r="H338" s="369"/>
      <c r="I338" s="421" t="s">
        <v>588</v>
      </c>
      <c r="J338" s="369"/>
      <c r="K338" s="272">
        <v>70.5</v>
      </c>
      <c r="L338" s="416"/>
      <c r="M338" s="419">
        <v>100</v>
      </c>
    </row>
    <row r="339" spans="1:13" s="360" customFormat="1" ht="30.75" x14ac:dyDescent="0.3">
      <c r="A339" s="498">
        <v>165</v>
      </c>
      <c r="B339" s="368" t="s">
        <v>552</v>
      </c>
      <c r="C339" s="139" t="s">
        <v>116</v>
      </c>
      <c r="D339" s="199">
        <v>290</v>
      </c>
      <c r="E339" s="29" t="s">
        <v>271</v>
      </c>
      <c r="F339" s="369"/>
      <c r="G339" s="370">
        <v>290</v>
      </c>
      <c r="H339" s="369"/>
      <c r="I339" s="422"/>
      <c r="J339" s="369"/>
      <c r="K339" s="272">
        <v>290</v>
      </c>
      <c r="L339" s="416"/>
      <c r="M339" s="419">
        <v>100</v>
      </c>
    </row>
    <row r="340" spans="1:13" s="360" customFormat="1" ht="30.75" x14ac:dyDescent="0.3">
      <c r="A340" s="498">
        <v>166</v>
      </c>
      <c r="B340" s="203" t="s">
        <v>553</v>
      </c>
      <c r="C340" s="139" t="s">
        <v>116</v>
      </c>
      <c r="D340" s="199">
        <v>39.5</v>
      </c>
      <c r="E340" s="29" t="s">
        <v>271</v>
      </c>
      <c r="F340" s="369"/>
      <c r="G340" s="370">
        <v>39.5</v>
      </c>
      <c r="H340" s="369"/>
      <c r="I340" s="421" t="s">
        <v>589</v>
      </c>
      <c r="J340" s="369"/>
      <c r="K340" s="272">
        <v>39.5</v>
      </c>
      <c r="L340" s="416"/>
      <c r="M340" s="419">
        <v>100</v>
      </c>
    </row>
    <row r="341" spans="1:13" s="360" customFormat="1" ht="30.75" x14ac:dyDescent="0.3">
      <c r="A341" s="498">
        <v>167</v>
      </c>
      <c r="B341" s="203" t="s">
        <v>554</v>
      </c>
      <c r="C341" s="139" t="s">
        <v>116</v>
      </c>
      <c r="D341" s="199">
        <v>132.80000000000001</v>
      </c>
      <c r="E341" s="29" t="s">
        <v>271</v>
      </c>
      <c r="F341" s="369"/>
      <c r="G341" s="370">
        <v>132.80000000000001</v>
      </c>
      <c r="H341" s="369"/>
      <c r="I341" s="421" t="s">
        <v>589</v>
      </c>
      <c r="J341" s="369"/>
      <c r="K341" s="272">
        <v>132.80000000000001</v>
      </c>
      <c r="L341" s="416"/>
      <c r="M341" s="419">
        <v>100</v>
      </c>
    </row>
    <row r="342" spans="1:13" s="360" customFormat="1" ht="30.75" x14ac:dyDescent="0.3">
      <c r="A342" s="498">
        <v>168</v>
      </c>
      <c r="B342" s="203" t="s">
        <v>555</v>
      </c>
      <c r="C342" s="139" t="s">
        <v>116</v>
      </c>
      <c r="D342" s="199">
        <v>100</v>
      </c>
      <c r="E342" s="29" t="s">
        <v>271</v>
      </c>
      <c r="F342" s="369"/>
      <c r="G342" s="370">
        <v>100</v>
      </c>
      <c r="H342" s="369"/>
      <c r="I342" s="421" t="s">
        <v>590</v>
      </c>
      <c r="J342" s="369"/>
      <c r="K342" s="272">
        <v>100</v>
      </c>
      <c r="L342" s="416"/>
      <c r="M342" s="419">
        <v>100</v>
      </c>
    </row>
    <row r="343" spans="1:13" s="360" customFormat="1" ht="30.75" x14ac:dyDescent="0.3">
      <c r="A343" s="498">
        <v>169</v>
      </c>
      <c r="B343" s="138" t="s">
        <v>556</v>
      </c>
      <c r="C343" s="139" t="s">
        <v>116</v>
      </c>
      <c r="D343" s="199">
        <v>174.4</v>
      </c>
      <c r="E343" s="29" t="s">
        <v>271</v>
      </c>
      <c r="F343" s="369"/>
      <c r="G343" s="370">
        <v>174.4</v>
      </c>
      <c r="H343" s="369"/>
      <c r="I343" s="421" t="s">
        <v>591</v>
      </c>
      <c r="J343" s="369"/>
      <c r="K343" s="417">
        <v>174.4</v>
      </c>
      <c r="L343" s="416"/>
      <c r="M343" s="419">
        <v>100</v>
      </c>
    </row>
    <row r="344" spans="1:13" s="360" customFormat="1" ht="45.75" customHeight="1" x14ac:dyDescent="0.25">
      <c r="A344" s="479">
        <v>170</v>
      </c>
      <c r="B344" s="203" t="s">
        <v>557</v>
      </c>
      <c r="C344" s="139" t="s">
        <v>117</v>
      </c>
      <c r="D344" s="479">
        <v>192.9</v>
      </c>
      <c r="E344" s="29" t="s">
        <v>271</v>
      </c>
      <c r="F344" s="361"/>
      <c r="G344" s="479">
        <v>192.9</v>
      </c>
      <c r="H344" s="361"/>
      <c r="I344" s="421" t="s">
        <v>592</v>
      </c>
      <c r="J344" s="271"/>
      <c r="K344" s="418">
        <v>192.9</v>
      </c>
      <c r="L344" s="183"/>
      <c r="M344" s="420">
        <v>100</v>
      </c>
    </row>
    <row r="345" spans="1:13" s="367" customFormat="1" ht="30" customHeight="1" x14ac:dyDescent="0.25">
      <c r="A345" s="361"/>
      <c r="B345" s="364" t="s">
        <v>169</v>
      </c>
      <c r="C345" s="363"/>
      <c r="D345" s="365">
        <f>SUM(D338:D344)</f>
        <v>1000.0999999999999</v>
      </c>
      <c r="E345" s="412"/>
      <c r="F345" s="186"/>
      <c r="G345" s="413">
        <f>SUM(G338:G344)</f>
        <v>1000.0999999999999</v>
      </c>
      <c r="H345" s="186"/>
      <c r="I345" s="414"/>
      <c r="J345" s="415"/>
      <c r="K345" s="185">
        <f>SUM(K338:K344)</f>
        <v>1000.0999999999999</v>
      </c>
      <c r="L345" s="185"/>
      <c r="M345" s="186">
        <v>100</v>
      </c>
    </row>
    <row r="346" spans="1:13" s="360" customFormat="1" ht="18.75" x14ac:dyDescent="0.3">
      <c r="A346" s="651" t="s">
        <v>237</v>
      </c>
      <c r="B346" s="652"/>
      <c r="C346" s="652"/>
      <c r="D346" s="652"/>
      <c r="E346" s="652"/>
      <c r="F346" s="652"/>
      <c r="G346" s="652"/>
      <c r="H346" s="652"/>
      <c r="I346" s="652"/>
      <c r="J346" s="652"/>
      <c r="K346" s="652"/>
      <c r="L346" s="652"/>
      <c r="M346" s="653"/>
    </row>
    <row r="347" spans="1:13" s="360" customFormat="1" ht="104.25" customHeight="1" x14ac:dyDescent="0.2">
      <c r="A347" s="460">
        <v>171</v>
      </c>
      <c r="B347" s="499" t="s">
        <v>88</v>
      </c>
      <c r="C347" s="135" t="s">
        <v>89</v>
      </c>
      <c r="D347" s="464">
        <v>415.6</v>
      </c>
      <c r="E347" s="460" t="s">
        <v>296</v>
      </c>
      <c r="F347" s="461"/>
      <c r="G347" s="464">
        <v>171.7</v>
      </c>
      <c r="H347" s="464">
        <v>243.9</v>
      </c>
      <c r="I347" s="144" t="s">
        <v>267</v>
      </c>
      <c r="J347" s="183"/>
      <c r="K347" s="47">
        <v>191.1</v>
      </c>
      <c r="L347" s="47">
        <v>228.4</v>
      </c>
      <c r="M347" s="362">
        <v>1</v>
      </c>
    </row>
    <row r="348" spans="1:13" s="360" customFormat="1" ht="94.5" customHeight="1" x14ac:dyDescent="0.2">
      <c r="A348" s="460">
        <v>172</v>
      </c>
      <c r="B348" s="138" t="s">
        <v>90</v>
      </c>
      <c r="C348" s="144" t="s">
        <v>558</v>
      </c>
      <c r="D348" s="169">
        <v>118.85</v>
      </c>
      <c r="E348" s="460" t="s">
        <v>406</v>
      </c>
      <c r="F348" s="461"/>
      <c r="G348" s="169">
        <v>74.5</v>
      </c>
      <c r="H348" s="169">
        <v>44.35</v>
      </c>
      <c r="I348" s="154" t="s">
        <v>267</v>
      </c>
      <c r="J348" s="455"/>
      <c r="K348" s="36">
        <v>24.56</v>
      </c>
      <c r="L348" s="36">
        <v>5.75</v>
      </c>
      <c r="M348" s="380">
        <v>0.8</v>
      </c>
    </row>
    <row r="349" spans="1:13" s="360" customFormat="1" ht="39.75" customHeight="1" x14ac:dyDescent="0.2">
      <c r="A349" s="534">
        <v>173</v>
      </c>
      <c r="B349" s="533" t="s">
        <v>91</v>
      </c>
      <c r="C349" s="534"/>
      <c r="D349" s="535">
        <v>329.7</v>
      </c>
      <c r="E349" s="534" t="s">
        <v>560</v>
      </c>
      <c r="F349" s="535"/>
      <c r="G349" s="535">
        <v>170.8</v>
      </c>
      <c r="H349" s="535">
        <v>158.9</v>
      </c>
      <c r="I349" s="542" t="s">
        <v>269</v>
      </c>
      <c r="J349" s="381"/>
      <c r="K349" s="547">
        <v>332.05</v>
      </c>
      <c r="L349" s="547">
        <v>40.950000000000003</v>
      </c>
      <c r="M349" s="525">
        <v>70</v>
      </c>
    </row>
    <row r="350" spans="1:13" s="360" customFormat="1" ht="49.5" customHeight="1" x14ac:dyDescent="0.2">
      <c r="A350" s="534"/>
      <c r="B350" s="533"/>
      <c r="C350" s="534"/>
      <c r="D350" s="535"/>
      <c r="E350" s="534"/>
      <c r="F350" s="535"/>
      <c r="G350" s="535"/>
      <c r="H350" s="535"/>
      <c r="I350" s="544"/>
      <c r="J350" s="382"/>
      <c r="K350" s="548"/>
      <c r="L350" s="548"/>
      <c r="M350" s="527"/>
    </row>
    <row r="351" spans="1:13" s="360" customFormat="1" ht="0.75" hidden="1" customHeight="1" x14ac:dyDescent="0.2">
      <c r="A351" s="534"/>
      <c r="B351" s="155" t="s">
        <v>559</v>
      </c>
      <c r="C351" s="144" t="s">
        <v>118</v>
      </c>
      <c r="D351" s="169">
        <v>34</v>
      </c>
      <c r="E351" s="534"/>
      <c r="F351" s="535"/>
      <c r="G351" s="169">
        <v>6.1</v>
      </c>
      <c r="H351" s="169">
        <v>27.9</v>
      </c>
      <c r="I351" s="135" t="s">
        <v>268</v>
      </c>
      <c r="J351" s="382"/>
      <c r="K351" s="90"/>
      <c r="L351" s="90"/>
      <c r="M351" s="458"/>
    </row>
    <row r="352" spans="1:13" s="360" customFormat="1" ht="81" customHeight="1" x14ac:dyDescent="0.2">
      <c r="A352" s="465">
        <v>174</v>
      </c>
      <c r="B352" s="155" t="s">
        <v>559</v>
      </c>
      <c r="C352" s="154" t="s">
        <v>118</v>
      </c>
      <c r="D352" s="199">
        <v>34</v>
      </c>
      <c r="E352" s="400" t="s">
        <v>561</v>
      </c>
      <c r="F352" s="462"/>
      <c r="G352" s="169">
        <v>6.1</v>
      </c>
      <c r="H352" s="169">
        <v>27.9</v>
      </c>
      <c r="I352" s="198" t="s">
        <v>267</v>
      </c>
      <c r="J352" s="398"/>
      <c r="K352" s="36">
        <v>2.9</v>
      </c>
      <c r="L352" s="36">
        <v>18.3</v>
      </c>
      <c r="M352" s="457">
        <v>70</v>
      </c>
    </row>
    <row r="353" spans="1:13" s="360" customFormat="1" ht="17.25" customHeight="1" x14ac:dyDescent="0.2">
      <c r="A353" s="542">
        <v>175</v>
      </c>
      <c r="B353" s="155" t="s">
        <v>92</v>
      </c>
      <c r="C353" s="536" t="s">
        <v>93</v>
      </c>
      <c r="D353" s="539">
        <v>18.100000000000001</v>
      </c>
      <c r="E353" s="542" t="s">
        <v>561</v>
      </c>
      <c r="F353" s="539"/>
      <c r="G353" s="199"/>
      <c r="H353" s="401"/>
      <c r="I353" s="623" t="s">
        <v>267</v>
      </c>
      <c r="J353" s="381"/>
      <c r="K353" s="547">
        <v>33.700000000000003</v>
      </c>
      <c r="L353" s="547">
        <v>8.1</v>
      </c>
      <c r="M353" s="456"/>
    </row>
    <row r="354" spans="1:13" s="360" customFormat="1" ht="22.5" customHeight="1" x14ac:dyDescent="0.2">
      <c r="A354" s="543"/>
      <c r="B354" s="189" t="s">
        <v>94</v>
      </c>
      <c r="C354" s="537"/>
      <c r="D354" s="540"/>
      <c r="E354" s="543"/>
      <c r="F354" s="540"/>
      <c r="G354" s="463"/>
      <c r="H354" s="402"/>
      <c r="I354" s="624"/>
      <c r="J354" s="398"/>
      <c r="K354" s="549"/>
      <c r="L354" s="549"/>
      <c r="M354" s="457"/>
    </row>
    <row r="355" spans="1:13" s="360" customFormat="1" ht="28.5" customHeight="1" x14ac:dyDescent="0.2">
      <c r="A355" s="543"/>
      <c r="B355" s="189" t="s">
        <v>95</v>
      </c>
      <c r="C355" s="537"/>
      <c r="D355" s="540"/>
      <c r="E355" s="543"/>
      <c r="F355" s="540"/>
      <c r="G355" s="463">
        <v>18.100000000000001</v>
      </c>
      <c r="H355" s="402"/>
      <c r="I355" s="624"/>
      <c r="J355" s="398"/>
      <c r="K355" s="549"/>
      <c r="L355" s="549"/>
      <c r="M355" s="457">
        <v>70</v>
      </c>
    </row>
    <row r="356" spans="1:13" s="360" customFormat="1" ht="17.25" customHeight="1" x14ac:dyDescent="0.2">
      <c r="A356" s="543"/>
      <c r="B356" s="189" t="s">
        <v>119</v>
      </c>
      <c r="C356" s="537"/>
      <c r="D356" s="540"/>
      <c r="E356" s="543"/>
      <c r="F356" s="540"/>
      <c r="G356" s="463"/>
      <c r="H356" s="402"/>
      <c r="I356" s="624"/>
      <c r="J356" s="398"/>
      <c r="K356" s="549"/>
      <c r="L356" s="549"/>
      <c r="M356" s="457"/>
    </row>
    <row r="357" spans="1:13" s="360" customFormat="1" ht="15.75" customHeight="1" x14ac:dyDescent="0.2">
      <c r="A357" s="543"/>
      <c r="B357" s="189" t="s">
        <v>96</v>
      </c>
      <c r="C357" s="537"/>
      <c r="D357" s="540"/>
      <c r="E357" s="543"/>
      <c r="F357" s="540"/>
      <c r="G357" s="464"/>
      <c r="H357" s="403"/>
      <c r="I357" s="624"/>
      <c r="J357" s="398"/>
      <c r="K357" s="548"/>
      <c r="L357" s="548"/>
      <c r="M357" s="457"/>
    </row>
    <row r="358" spans="1:13" s="360" customFormat="1" ht="52.5" hidden="1" customHeight="1" x14ac:dyDescent="0.2">
      <c r="A358" s="544"/>
      <c r="B358" s="156" t="s">
        <v>97</v>
      </c>
      <c r="C358" s="538"/>
      <c r="D358" s="541"/>
      <c r="E358" s="544"/>
      <c r="F358" s="541"/>
      <c r="G358" s="464">
        <v>8.5</v>
      </c>
      <c r="H358" s="464">
        <v>3.6</v>
      </c>
      <c r="I358" s="189"/>
      <c r="J358" s="382"/>
      <c r="K358" s="404"/>
      <c r="L358" s="404"/>
      <c r="M358" s="458"/>
    </row>
    <row r="359" spans="1:13" s="360" customFormat="1" ht="0.75" hidden="1" customHeight="1" x14ac:dyDescent="0.2">
      <c r="A359" s="466"/>
      <c r="B359" s="189"/>
      <c r="C359" s="161"/>
      <c r="D359" s="463"/>
      <c r="E359" s="466"/>
      <c r="F359" s="463"/>
      <c r="G359" s="463"/>
      <c r="H359" s="399"/>
      <c r="I359" s="189"/>
      <c r="J359" s="398"/>
      <c r="K359" s="404"/>
      <c r="L359" s="404"/>
      <c r="M359" s="457"/>
    </row>
    <row r="360" spans="1:13" s="360" customFormat="1" ht="85.5" customHeight="1" x14ac:dyDescent="0.2">
      <c r="A360" s="460">
        <v>176</v>
      </c>
      <c r="B360" s="138" t="s">
        <v>98</v>
      </c>
      <c r="C360" s="144" t="s">
        <v>14</v>
      </c>
      <c r="D360" s="169">
        <v>12.1</v>
      </c>
      <c r="E360" s="460" t="s">
        <v>562</v>
      </c>
      <c r="F360" s="461"/>
      <c r="G360" s="461">
        <v>8.5</v>
      </c>
      <c r="H360" s="461">
        <v>3.6</v>
      </c>
      <c r="I360" s="198" t="s">
        <v>267</v>
      </c>
      <c r="J360" s="183"/>
      <c r="K360" s="33">
        <v>4.4000000000000004</v>
      </c>
      <c r="L360" s="33">
        <v>1.2</v>
      </c>
      <c r="M360" s="405">
        <v>80</v>
      </c>
    </row>
    <row r="361" spans="1:13" s="360" customFormat="1" ht="23.25" customHeight="1" x14ac:dyDescent="0.25">
      <c r="A361" s="383"/>
      <c r="B361" s="384" t="s">
        <v>227</v>
      </c>
      <c r="C361" s="385"/>
      <c r="D361" s="171">
        <v>928.35</v>
      </c>
      <c r="E361" s="366"/>
      <c r="F361" s="386"/>
      <c r="G361" s="171">
        <v>449.7</v>
      </c>
      <c r="H361" s="171">
        <v>478.65</v>
      </c>
      <c r="I361" s="198"/>
      <c r="J361" s="185"/>
      <c r="K361" s="54">
        <v>588.71</v>
      </c>
      <c r="L361" s="54">
        <v>302.7</v>
      </c>
      <c r="M361" s="186">
        <v>96</v>
      </c>
    </row>
    <row r="362" spans="1:13" s="360" customFormat="1" ht="18.75" x14ac:dyDescent="0.3">
      <c r="A362" s="651" t="s">
        <v>99</v>
      </c>
      <c r="B362" s="652"/>
      <c r="C362" s="652"/>
      <c r="D362" s="652"/>
      <c r="E362" s="652"/>
      <c r="F362" s="652"/>
      <c r="G362" s="652"/>
      <c r="H362" s="652"/>
      <c r="I362" s="652"/>
      <c r="J362" s="652"/>
      <c r="K362" s="652"/>
      <c r="L362" s="652"/>
      <c r="M362" s="653"/>
    </row>
    <row r="363" spans="1:13" s="360" customFormat="1" ht="77.25" customHeight="1" x14ac:dyDescent="0.2">
      <c r="A363" s="460">
        <v>177</v>
      </c>
      <c r="B363" s="29" t="s">
        <v>563</v>
      </c>
      <c r="C363" s="9"/>
      <c r="D363" s="9">
        <v>5.5</v>
      </c>
      <c r="E363" s="465" t="s">
        <v>566</v>
      </c>
      <c r="F363" s="462"/>
      <c r="G363" s="9">
        <v>5.5</v>
      </c>
      <c r="H363" s="462"/>
      <c r="I363" s="465" t="s">
        <v>568</v>
      </c>
      <c r="J363" s="271"/>
      <c r="K363" s="387">
        <v>3.6</v>
      </c>
      <c r="L363" s="183"/>
      <c r="M363" s="388">
        <v>0.65</v>
      </c>
    </row>
    <row r="364" spans="1:13" s="360" customFormat="1" ht="30" customHeight="1" x14ac:dyDescent="0.2">
      <c r="A364" s="534">
        <v>178</v>
      </c>
      <c r="B364" s="533" t="s">
        <v>204</v>
      </c>
      <c r="C364" s="675"/>
      <c r="D364" s="539">
        <v>4.5</v>
      </c>
      <c r="E364" s="534" t="s">
        <v>567</v>
      </c>
      <c r="F364" s="535"/>
      <c r="G364" s="539">
        <v>4.5</v>
      </c>
      <c r="H364" s="539"/>
      <c r="I364" s="534" t="s">
        <v>568</v>
      </c>
      <c r="J364" s="675"/>
      <c r="K364" s="617"/>
      <c r="L364" s="598"/>
      <c r="M364" s="582"/>
    </row>
    <row r="365" spans="1:13" s="360" customFormat="1" ht="42" customHeight="1" x14ac:dyDescent="0.2">
      <c r="A365" s="534"/>
      <c r="B365" s="533"/>
      <c r="C365" s="675"/>
      <c r="D365" s="541"/>
      <c r="E365" s="534"/>
      <c r="F365" s="535"/>
      <c r="G365" s="541"/>
      <c r="H365" s="541"/>
      <c r="I365" s="534"/>
      <c r="J365" s="675"/>
      <c r="K365" s="617"/>
      <c r="L365" s="598"/>
      <c r="M365" s="583"/>
    </row>
    <row r="366" spans="1:13" s="360" customFormat="1" ht="24.95" customHeight="1" x14ac:dyDescent="0.2">
      <c r="A366" s="534">
        <v>179</v>
      </c>
      <c r="B366" s="533" t="s">
        <v>205</v>
      </c>
      <c r="C366" s="542" t="s">
        <v>145</v>
      </c>
      <c r="D366" s="539">
        <v>10.5</v>
      </c>
      <c r="E366" s="534" t="s">
        <v>567</v>
      </c>
      <c r="F366" s="535"/>
      <c r="G366" s="539">
        <v>10.5</v>
      </c>
      <c r="H366" s="539"/>
      <c r="I366" s="534" t="s">
        <v>568</v>
      </c>
      <c r="J366" s="553"/>
      <c r="K366" s="584"/>
      <c r="L366" s="599"/>
      <c r="M366" s="601"/>
    </row>
    <row r="367" spans="1:13" s="360" customFormat="1" ht="53.25" customHeight="1" x14ac:dyDescent="0.2">
      <c r="A367" s="534"/>
      <c r="B367" s="533"/>
      <c r="C367" s="544"/>
      <c r="D367" s="541"/>
      <c r="E367" s="534"/>
      <c r="F367" s="535"/>
      <c r="G367" s="541"/>
      <c r="H367" s="541"/>
      <c r="I367" s="534"/>
      <c r="J367" s="554"/>
      <c r="K367" s="585"/>
      <c r="L367" s="600"/>
      <c r="M367" s="602"/>
    </row>
    <row r="368" spans="1:13" s="360" customFormat="1" ht="30" customHeight="1" x14ac:dyDescent="0.25">
      <c r="A368" s="534">
        <v>180</v>
      </c>
      <c r="B368" s="533" t="s">
        <v>206</v>
      </c>
      <c r="C368" s="542" t="s">
        <v>120</v>
      </c>
      <c r="D368" s="539">
        <v>16.5</v>
      </c>
      <c r="E368" s="534" t="s">
        <v>567</v>
      </c>
      <c r="F368" s="535"/>
      <c r="G368" s="539">
        <v>16.5</v>
      </c>
      <c r="H368" s="654"/>
      <c r="I368" s="534" t="s">
        <v>568</v>
      </c>
      <c r="J368" s="389"/>
      <c r="K368" s="620"/>
      <c r="L368" s="474"/>
      <c r="M368" s="601"/>
    </row>
    <row r="369" spans="1:13" s="360" customFormat="1" ht="56.25" customHeight="1" x14ac:dyDescent="0.25">
      <c r="A369" s="534"/>
      <c r="B369" s="533"/>
      <c r="C369" s="544"/>
      <c r="D369" s="541"/>
      <c r="E369" s="534"/>
      <c r="F369" s="535"/>
      <c r="G369" s="541"/>
      <c r="H369" s="569"/>
      <c r="I369" s="534"/>
      <c r="J369" s="390"/>
      <c r="K369" s="621"/>
      <c r="L369" s="475"/>
      <c r="M369" s="595"/>
    </row>
    <row r="370" spans="1:13" s="360" customFormat="1" ht="54.75" customHeight="1" x14ac:dyDescent="0.25">
      <c r="A370" s="460">
        <v>181</v>
      </c>
      <c r="B370" s="138" t="s">
        <v>564</v>
      </c>
      <c r="C370" s="481" t="s">
        <v>120</v>
      </c>
      <c r="D370" s="464">
        <v>29.75</v>
      </c>
      <c r="E370" s="460" t="s">
        <v>567</v>
      </c>
      <c r="F370" s="461"/>
      <c r="G370" s="464">
        <v>29.75</v>
      </c>
      <c r="H370" s="470"/>
      <c r="I370" s="460" t="s">
        <v>569</v>
      </c>
      <c r="J370" s="390"/>
      <c r="K370" s="477"/>
      <c r="L370" s="475"/>
      <c r="M370" s="473"/>
    </row>
    <row r="371" spans="1:13" s="360" customFormat="1" ht="63.75" customHeight="1" x14ac:dyDescent="0.25">
      <c r="A371" s="460">
        <v>182</v>
      </c>
      <c r="B371" s="138" t="s">
        <v>565</v>
      </c>
      <c r="C371" s="135" t="s">
        <v>120</v>
      </c>
      <c r="D371" s="464">
        <v>61.64</v>
      </c>
      <c r="E371" s="460" t="s">
        <v>567</v>
      </c>
      <c r="F371" s="461"/>
      <c r="G371" s="464">
        <v>61.64</v>
      </c>
      <c r="H371" s="470"/>
      <c r="I371" s="460" t="s">
        <v>569</v>
      </c>
      <c r="J371" s="390"/>
      <c r="K371" s="477">
        <v>61.3</v>
      </c>
      <c r="L371" s="475"/>
      <c r="M371" s="473">
        <v>99</v>
      </c>
    </row>
    <row r="372" spans="1:13" s="360" customFormat="1" ht="41.25" customHeight="1" x14ac:dyDescent="0.25">
      <c r="A372" s="471"/>
      <c r="B372" s="391" t="s">
        <v>228</v>
      </c>
      <c r="C372" s="392"/>
      <c r="D372" s="171">
        <f>SUM(D363:D371)</f>
        <v>128.38999999999999</v>
      </c>
      <c r="E372" s="460"/>
      <c r="F372" s="171"/>
      <c r="G372" s="171">
        <f>SUM(G363:G371)</f>
        <v>128.38999999999999</v>
      </c>
      <c r="H372" s="171"/>
      <c r="I372" s="393"/>
      <c r="J372" s="353"/>
      <c r="K372" s="185">
        <f>SUM(K363:K371)</f>
        <v>64.899999999999991</v>
      </c>
      <c r="L372" s="185"/>
      <c r="M372" s="186">
        <v>50</v>
      </c>
    </row>
    <row r="373" spans="1:13" s="360" customFormat="1" ht="18.75" x14ac:dyDescent="0.3">
      <c r="A373" s="651" t="s">
        <v>100</v>
      </c>
      <c r="B373" s="652"/>
      <c r="C373" s="652"/>
      <c r="D373" s="652"/>
      <c r="E373" s="652"/>
      <c r="F373" s="652"/>
      <c r="G373" s="652"/>
      <c r="H373" s="652"/>
      <c r="I373" s="652"/>
      <c r="J373" s="652"/>
      <c r="K373" s="652"/>
      <c r="L373" s="652"/>
      <c r="M373" s="653"/>
    </row>
    <row r="374" spans="1:13" s="360" customFormat="1" ht="45.75" customHeight="1" x14ac:dyDescent="0.2">
      <c r="A374" s="588">
        <v>183</v>
      </c>
      <c r="B374" s="593" t="s">
        <v>570</v>
      </c>
      <c r="C374" s="535" t="s">
        <v>214</v>
      </c>
      <c r="D374" s="169">
        <v>7639.9</v>
      </c>
      <c r="E374" s="472" t="s">
        <v>585</v>
      </c>
      <c r="F374" s="588"/>
      <c r="G374" s="169">
        <v>7639.9</v>
      </c>
      <c r="H374" s="588"/>
      <c r="I374" s="551" t="s">
        <v>258</v>
      </c>
      <c r="J374" s="271"/>
      <c r="K374" s="535">
        <v>3871</v>
      </c>
      <c r="L374" s="183"/>
      <c r="M374" s="362">
        <v>0.50700000000000001</v>
      </c>
    </row>
    <row r="375" spans="1:13" s="360" customFormat="1" ht="15" hidden="1" customHeight="1" x14ac:dyDescent="0.2">
      <c r="A375" s="588"/>
      <c r="B375" s="593"/>
      <c r="C375" s="535"/>
      <c r="D375" s="169"/>
      <c r="E375" s="460"/>
      <c r="F375" s="588"/>
      <c r="G375" s="169"/>
      <c r="H375" s="588"/>
      <c r="I375" s="552"/>
      <c r="J375" s="271"/>
      <c r="K375" s="535"/>
      <c r="L375" s="183"/>
      <c r="M375" s="479"/>
    </row>
    <row r="376" spans="1:13" s="360" customFormat="1" ht="40.5" customHeight="1" x14ac:dyDescent="0.2">
      <c r="A376" s="588">
        <v>184</v>
      </c>
      <c r="B376" s="593" t="s">
        <v>571</v>
      </c>
      <c r="C376" s="535" t="s">
        <v>215</v>
      </c>
      <c r="D376" s="539">
        <v>21.4</v>
      </c>
      <c r="E376" s="534" t="s">
        <v>585</v>
      </c>
      <c r="F376" s="588"/>
      <c r="G376" s="539">
        <v>21.4</v>
      </c>
      <c r="H376" s="588"/>
      <c r="I376" s="551" t="s">
        <v>258</v>
      </c>
      <c r="J376" s="586"/>
      <c r="K376" s="622">
        <v>0</v>
      </c>
      <c r="L376" s="599"/>
      <c r="M376" s="594"/>
    </row>
    <row r="377" spans="1:13" s="360" customFormat="1" ht="4.5" customHeight="1" x14ac:dyDescent="0.2">
      <c r="A377" s="588"/>
      <c r="B377" s="593"/>
      <c r="C377" s="535"/>
      <c r="D377" s="541"/>
      <c r="E377" s="534"/>
      <c r="F377" s="588"/>
      <c r="G377" s="541"/>
      <c r="H377" s="588"/>
      <c r="I377" s="552"/>
      <c r="J377" s="587"/>
      <c r="K377" s="622"/>
      <c r="L377" s="638"/>
      <c r="M377" s="550"/>
    </row>
    <row r="378" spans="1:13" s="360" customFormat="1" ht="49.5" customHeight="1" x14ac:dyDescent="0.2">
      <c r="A378" s="588">
        <v>185</v>
      </c>
      <c r="B378" s="146" t="s">
        <v>572</v>
      </c>
      <c r="C378" s="169" t="s">
        <v>573</v>
      </c>
      <c r="D378" s="169">
        <v>9.4</v>
      </c>
      <c r="E378" s="581" t="s">
        <v>586</v>
      </c>
      <c r="F378" s="588"/>
      <c r="G378" s="169">
        <v>9.4</v>
      </c>
      <c r="H378" s="588"/>
      <c r="I378" s="542" t="s">
        <v>258</v>
      </c>
      <c r="J378" s="271"/>
      <c r="K378" s="622">
        <v>0</v>
      </c>
      <c r="L378" s="183"/>
      <c r="M378" s="362"/>
    </row>
    <row r="379" spans="1:13" s="360" customFormat="1" ht="12.75" hidden="1" customHeight="1" x14ac:dyDescent="0.2">
      <c r="A379" s="588"/>
      <c r="B379" s="146" t="s">
        <v>574</v>
      </c>
      <c r="C379" s="169" t="s">
        <v>575</v>
      </c>
      <c r="D379" s="169">
        <v>573.20000000000005</v>
      </c>
      <c r="E379" s="581"/>
      <c r="F379" s="588"/>
      <c r="G379" s="169">
        <v>573.20000000000005</v>
      </c>
      <c r="H379" s="588"/>
      <c r="I379" s="550"/>
      <c r="J379" s="271"/>
      <c r="K379" s="622"/>
      <c r="L379" s="183"/>
      <c r="M379" s="479"/>
    </row>
    <row r="380" spans="1:13" s="360" customFormat="1" ht="50.25" customHeight="1" x14ac:dyDescent="0.2">
      <c r="A380" s="588">
        <v>186</v>
      </c>
      <c r="B380" s="593" t="s">
        <v>576</v>
      </c>
      <c r="C380" s="535" t="s">
        <v>577</v>
      </c>
      <c r="D380" s="535">
        <v>1250</v>
      </c>
      <c r="E380" s="581" t="s">
        <v>586</v>
      </c>
      <c r="F380" s="588"/>
      <c r="G380" s="535">
        <v>1250</v>
      </c>
      <c r="H380" s="588"/>
      <c r="I380" s="551" t="s">
        <v>258</v>
      </c>
      <c r="J380" s="271"/>
      <c r="K380" s="539">
        <v>465</v>
      </c>
      <c r="L380" s="183"/>
      <c r="M380" s="362">
        <v>0.372</v>
      </c>
    </row>
    <row r="381" spans="1:13" s="360" customFormat="1" ht="12.75" hidden="1" customHeight="1" x14ac:dyDescent="0.2">
      <c r="A381" s="588"/>
      <c r="B381" s="593"/>
      <c r="C381" s="535"/>
      <c r="D381" s="535"/>
      <c r="E381" s="581"/>
      <c r="F381" s="588"/>
      <c r="G381" s="535"/>
      <c r="H381" s="588"/>
      <c r="I381" s="552"/>
      <c r="J381" s="271"/>
      <c r="K381" s="541"/>
      <c r="L381" s="183"/>
      <c r="M381" s="479"/>
    </row>
    <row r="382" spans="1:13" s="360" customFormat="1" ht="51.75" customHeight="1" x14ac:dyDescent="0.2">
      <c r="A382" s="588">
        <v>187</v>
      </c>
      <c r="B382" s="593" t="s">
        <v>578</v>
      </c>
      <c r="C382" s="535" t="s">
        <v>216</v>
      </c>
      <c r="D382" s="535">
        <v>192.6</v>
      </c>
      <c r="E382" s="534" t="s">
        <v>271</v>
      </c>
      <c r="F382" s="588"/>
      <c r="G382" s="535">
        <v>192.6</v>
      </c>
      <c r="H382" s="588"/>
      <c r="I382" s="551" t="s">
        <v>258</v>
      </c>
      <c r="J382" s="586"/>
      <c r="K382" s="622">
        <v>0</v>
      </c>
      <c r="L382" s="599"/>
      <c r="M382" s="594"/>
    </row>
    <row r="383" spans="1:13" s="360" customFormat="1" ht="12.75" customHeight="1" x14ac:dyDescent="0.2">
      <c r="A383" s="588"/>
      <c r="B383" s="593"/>
      <c r="C383" s="535"/>
      <c r="D383" s="535"/>
      <c r="E383" s="534"/>
      <c r="F383" s="588"/>
      <c r="G383" s="535"/>
      <c r="H383" s="588"/>
      <c r="I383" s="552"/>
      <c r="J383" s="587"/>
      <c r="K383" s="622"/>
      <c r="L383" s="638"/>
      <c r="M383" s="550"/>
    </row>
    <row r="384" spans="1:13" s="360" customFormat="1" ht="51.75" customHeight="1" x14ac:dyDescent="0.2">
      <c r="A384" s="588">
        <v>188</v>
      </c>
      <c r="B384" s="593" t="s">
        <v>217</v>
      </c>
      <c r="C384" s="535" t="s">
        <v>579</v>
      </c>
      <c r="D384" s="535">
        <v>195.2</v>
      </c>
      <c r="E384" s="581" t="s">
        <v>406</v>
      </c>
      <c r="F384" s="588"/>
      <c r="G384" s="535">
        <v>195.2</v>
      </c>
      <c r="H384" s="588"/>
      <c r="I384" s="551" t="s">
        <v>258</v>
      </c>
      <c r="J384" s="271"/>
      <c r="K384" s="535">
        <v>13.9</v>
      </c>
      <c r="L384" s="183"/>
      <c r="M384" s="362">
        <v>7.1199999999999999E-2</v>
      </c>
    </row>
    <row r="385" spans="1:13" s="360" customFormat="1" ht="12.75" hidden="1" customHeight="1" x14ac:dyDescent="0.2">
      <c r="A385" s="588"/>
      <c r="B385" s="593"/>
      <c r="C385" s="535"/>
      <c r="D385" s="535"/>
      <c r="E385" s="581"/>
      <c r="F385" s="588"/>
      <c r="G385" s="535"/>
      <c r="H385" s="588"/>
      <c r="I385" s="552"/>
      <c r="J385" s="271"/>
      <c r="K385" s="535"/>
      <c r="L385" s="183"/>
      <c r="M385" s="479"/>
    </row>
    <row r="386" spans="1:13" s="360" customFormat="1" ht="47.25" customHeight="1" x14ac:dyDescent="0.2">
      <c r="A386" s="588">
        <v>189</v>
      </c>
      <c r="B386" s="593" t="s">
        <v>229</v>
      </c>
      <c r="C386" s="592"/>
      <c r="D386" s="535">
        <v>114.6</v>
      </c>
      <c r="E386" s="650" t="s">
        <v>180</v>
      </c>
      <c r="F386" s="588"/>
      <c r="G386" s="535">
        <v>114.6</v>
      </c>
      <c r="H386" s="588"/>
      <c r="I386" s="551" t="s">
        <v>258</v>
      </c>
      <c r="J386" s="271"/>
      <c r="K386" s="535">
        <v>70.599999999999994</v>
      </c>
      <c r="L386" s="183"/>
      <c r="M386" s="362">
        <v>1</v>
      </c>
    </row>
    <row r="387" spans="1:13" s="360" customFormat="1" ht="12.75" hidden="1" customHeight="1" x14ac:dyDescent="0.2">
      <c r="A387" s="588"/>
      <c r="B387" s="593"/>
      <c r="C387" s="592"/>
      <c r="D387" s="535"/>
      <c r="E387" s="650"/>
      <c r="F387" s="588"/>
      <c r="G387" s="535"/>
      <c r="H387" s="588"/>
      <c r="I387" s="552"/>
      <c r="J387" s="271"/>
      <c r="K387" s="535"/>
      <c r="L387" s="183"/>
      <c r="M387" s="479"/>
    </row>
    <row r="388" spans="1:13" s="360" customFormat="1" ht="53.25" customHeight="1" x14ac:dyDescent="0.2">
      <c r="A388" s="588">
        <v>190</v>
      </c>
      <c r="B388" s="593" t="s">
        <v>580</v>
      </c>
      <c r="C388" s="592"/>
      <c r="D388" s="592">
        <v>12.8</v>
      </c>
      <c r="E388" s="581" t="s">
        <v>180</v>
      </c>
      <c r="F388" s="588"/>
      <c r="G388" s="592">
        <v>12.8</v>
      </c>
      <c r="H388" s="588"/>
      <c r="I388" s="551" t="s">
        <v>258</v>
      </c>
      <c r="J388" s="271"/>
      <c r="K388" s="535">
        <v>7.4</v>
      </c>
      <c r="L388" s="183"/>
      <c r="M388" s="362">
        <v>1</v>
      </c>
    </row>
    <row r="389" spans="1:13" s="360" customFormat="1" ht="12.75" hidden="1" customHeight="1" x14ac:dyDescent="0.2">
      <c r="A389" s="588"/>
      <c r="B389" s="593"/>
      <c r="C389" s="592"/>
      <c r="D389" s="592"/>
      <c r="E389" s="534"/>
      <c r="F389" s="588"/>
      <c r="G389" s="592"/>
      <c r="H389" s="588"/>
      <c r="I389" s="552"/>
      <c r="J389" s="271"/>
      <c r="K389" s="535"/>
      <c r="L389" s="183"/>
      <c r="M389" s="479"/>
    </row>
    <row r="390" spans="1:13" s="360" customFormat="1" ht="49.5" customHeight="1" x14ac:dyDescent="0.2">
      <c r="A390" s="588">
        <v>191</v>
      </c>
      <c r="B390" s="593" t="s">
        <v>581</v>
      </c>
      <c r="C390" s="592"/>
      <c r="D390" s="535">
        <v>36.9</v>
      </c>
      <c r="E390" s="581" t="s">
        <v>271</v>
      </c>
      <c r="F390" s="588"/>
      <c r="G390" s="535">
        <v>36.9</v>
      </c>
      <c r="H390" s="588"/>
      <c r="I390" s="551" t="s">
        <v>258</v>
      </c>
      <c r="J390" s="586"/>
      <c r="K390" s="535">
        <v>39.299999999999997</v>
      </c>
      <c r="L390" s="599"/>
      <c r="M390" s="594">
        <v>1</v>
      </c>
    </row>
    <row r="391" spans="1:13" s="360" customFormat="1" ht="12.75" hidden="1" customHeight="1" x14ac:dyDescent="0.2">
      <c r="A391" s="588"/>
      <c r="B391" s="593"/>
      <c r="C391" s="592"/>
      <c r="D391" s="535"/>
      <c r="E391" s="581"/>
      <c r="F391" s="588"/>
      <c r="G391" s="535"/>
      <c r="H391" s="588"/>
      <c r="I391" s="552"/>
      <c r="J391" s="587"/>
      <c r="K391" s="535"/>
      <c r="L391" s="638"/>
      <c r="M391" s="550"/>
    </row>
    <row r="392" spans="1:13" s="360" customFormat="1" ht="12.75" customHeight="1" x14ac:dyDescent="0.2">
      <c r="A392" s="588">
        <v>192</v>
      </c>
      <c r="B392" s="618" t="s">
        <v>582</v>
      </c>
      <c r="C392" s="539" t="s">
        <v>583</v>
      </c>
      <c r="D392" s="539">
        <v>9669</v>
      </c>
      <c r="E392" s="581" t="s">
        <v>271</v>
      </c>
      <c r="F392" s="588"/>
      <c r="G392" s="539">
        <v>9669</v>
      </c>
      <c r="H392" s="588"/>
      <c r="I392" s="551" t="s">
        <v>258</v>
      </c>
      <c r="J392" s="586"/>
      <c r="K392" s="622">
        <v>0</v>
      </c>
      <c r="L392" s="599"/>
      <c r="M392" s="594"/>
    </row>
    <row r="393" spans="1:13" s="360" customFormat="1" ht="36.75" customHeight="1" x14ac:dyDescent="0.2">
      <c r="A393" s="588"/>
      <c r="B393" s="619"/>
      <c r="C393" s="541"/>
      <c r="D393" s="541"/>
      <c r="E393" s="581"/>
      <c r="F393" s="588"/>
      <c r="G393" s="541"/>
      <c r="H393" s="588"/>
      <c r="I393" s="552"/>
      <c r="J393" s="587"/>
      <c r="K393" s="622"/>
      <c r="L393" s="638"/>
      <c r="M393" s="550"/>
    </row>
    <row r="394" spans="1:13" s="360" customFormat="1" ht="36.75" customHeight="1" x14ac:dyDescent="0.2">
      <c r="A394" s="468">
        <v>193</v>
      </c>
      <c r="B394" s="394" t="s">
        <v>584</v>
      </c>
      <c r="C394" s="401"/>
      <c r="D394" s="199">
        <v>110</v>
      </c>
      <c r="E394" s="472" t="s">
        <v>271</v>
      </c>
      <c r="F394" s="468"/>
      <c r="G394" s="199">
        <v>110</v>
      </c>
      <c r="H394" s="468"/>
      <c r="I394" s="465" t="s">
        <v>258</v>
      </c>
      <c r="J394" s="406"/>
      <c r="K394" s="462">
        <v>10</v>
      </c>
      <c r="L394" s="433"/>
      <c r="M394" s="500">
        <v>1</v>
      </c>
    </row>
    <row r="395" spans="1:13" s="360" customFormat="1" ht="36.75" customHeight="1" x14ac:dyDescent="0.2">
      <c r="A395" s="468">
        <v>194</v>
      </c>
      <c r="B395" s="394" t="s">
        <v>218</v>
      </c>
      <c r="C395" s="199" t="s">
        <v>216</v>
      </c>
      <c r="D395" s="199">
        <v>12</v>
      </c>
      <c r="E395" s="472" t="s">
        <v>271</v>
      </c>
      <c r="F395" s="468"/>
      <c r="G395" s="199">
        <v>12</v>
      </c>
      <c r="H395" s="468"/>
      <c r="I395" s="465" t="s">
        <v>258</v>
      </c>
      <c r="J395" s="408"/>
      <c r="K395" s="478">
        <v>0</v>
      </c>
      <c r="L395" s="434"/>
      <c r="M395" s="435"/>
    </row>
    <row r="396" spans="1:13" s="360" customFormat="1" ht="19.5" customHeight="1" x14ac:dyDescent="0.25">
      <c r="A396" s="394"/>
      <c r="B396" s="91" t="s">
        <v>171</v>
      </c>
      <c r="C396" s="407"/>
      <c r="D396" s="171">
        <f>SUM(D374:D395)</f>
        <v>19837</v>
      </c>
      <c r="E396" s="396"/>
      <c r="F396" s="397"/>
      <c r="G396" s="395">
        <f>SUM(G374:G395)</f>
        <v>19837</v>
      </c>
      <c r="H396" s="395"/>
      <c r="I396" s="395"/>
      <c r="J396" s="395"/>
      <c r="K396" s="395">
        <f>SUM(K374:K395)</f>
        <v>4477.2</v>
      </c>
      <c r="L396" s="395"/>
      <c r="M396" s="436">
        <v>23</v>
      </c>
    </row>
    <row r="397" spans="1:13" ht="18.75" x14ac:dyDescent="0.3">
      <c r="A397" s="589" t="s">
        <v>238</v>
      </c>
      <c r="B397" s="590"/>
      <c r="C397" s="590"/>
      <c r="D397" s="590"/>
      <c r="E397" s="590"/>
      <c r="F397" s="590"/>
      <c r="G397" s="590"/>
      <c r="H397" s="590"/>
      <c r="I397" s="590"/>
      <c r="J397" s="590"/>
      <c r="K397" s="590"/>
      <c r="L397" s="590"/>
      <c r="M397" s="591"/>
    </row>
    <row r="398" spans="1:13" ht="12.75" customHeight="1" x14ac:dyDescent="0.2">
      <c r="A398" s="526">
        <v>195</v>
      </c>
      <c r="B398" s="642" t="s">
        <v>101</v>
      </c>
      <c r="C398" s="640" t="s">
        <v>170</v>
      </c>
      <c r="D398" s="540">
        <v>1500</v>
      </c>
      <c r="E398" s="520" t="s">
        <v>256</v>
      </c>
      <c r="F398" s="644"/>
      <c r="G398" s="529">
        <v>1200</v>
      </c>
      <c r="H398" s="724">
        <v>300</v>
      </c>
      <c r="I398" s="510" t="s">
        <v>257</v>
      </c>
      <c r="J398" s="579"/>
      <c r="K398" s="557">
        <v>600</v>
      </c>
      <c r="L398" s="555"/>
      <c r="M398" s="520">
        <v>40</v>
      </c>
    </row>
    <row r="399" spans="1:13" ht="12.75" customHeight="1" x14ac:dyDescent="0.2">
      <c r="A399" s="649"/>
      <c r="B399" s="619"/>
      <c r="C399" s="641"/>
      <c r="D399" s="541"/>
      <c r="E399" s="522"/>
      <c r="F399" s="645"/>
      <c r="G399" s="530"/>
      <c r="H399" s="725"/>
      <c r="I399" s="545"/>
      <c r="J399" s="580"/>
      <c r="K399" s="558"/>
      <c r="L399" s="556"/>
      <c r="M399" s="522"/>
    </row>
    <row r="400" spans="1:13" ht="51" customHeight="1" x14ac:dyDescent="0.2">
      <c r="A400" s="9">
        <v>196</v>
      </c>
      <c r="B400" s="138" t="s">
        <v>102</v>
      </c>
      <c r="C400" s="479" t="s">
        <v>103</v>
      </c>
      <c r="D400" s="202">
        <v>2.5</v>
      </c>
      <c r="E400" s="29" t="s">
        <v>414</v>
      </c>
      <c r="F400" s="62"/>
      <c r="G400" s="202"/>
      <c r="H400" s="202">
        <v>2.5</v>
      </c>
      <c r="I400" s="29" t="s">
        <v>257</v>
      </c>
      <c r="J400" s="45"/>
      <c r="K400" s="62"/>
      <c r="L400" s="62">
        <v>2.5</v>
      </c>
      <c r="M400" s="9">
        <v>100</v>
      </c>
    </row>
    <row r="401" spans="1:14" ht="42" customHeight="1" x14ac:dyDescent="0.2">
      <c r="A401" s="9">
        <v>197</v>
      </c>
      <c r="B401" s="138" t="s">
        <v>104</v>
      </c>
      <c r="C401" s="479" t="s">
        <v>120</v>
      </c>
      <c r="D401" s="202">
        <v>8</v>
      </c>
      <c r="E401" s="29" t="s">
        <v>410</v>
      </c>
      <c r="F401" s="62"/>
      <c r="G401" s="202"/>
      <c r="H401" s="202">
        <v>8</v>
      </c>
      <c r="I401" s="29" t="s">
        <v>257</v>
      </c>
      <c r="J401" s="45"/>
      <c r="K401" s="62"/>
      <c r="L401" s="482">
        <v>0</v>
      </c>
      <c r="M401" s="9"/>
    </row>
    <row r="402" spans="1:14" ht="30" x14ac:dyDescent="0.25">
      <c r="A402" s="9">
        <v>198</v>
      </c>
      <c r="B402" s="203" t="s">
        <v>230</v>
      </c>
      <c r="C402" s="204"/>
      <c r="D402" s="202">
        <v>25</v>
      </c>
      <c r="E402" s="29" t="s">
        <v>414</v>
      </c>
      <c r="F402" s="62"/>
      <c r="G402" s="202"/>
      <c r="H402" s="202">
        <v>25</v>
      </c>
      <c r="I402" s="29" t="s">
        <v>257</v>
      </c>
      <c r="J402" s="45"/>
      <c r="K402" s="62"/>
      <c r="L402" s="62">
        <v>5</v>
      </c>
      <c r="M402" s="172">
        <v>20</v>
      </c>
    </row>
    <row r="403" spans="1:14" ht="45" x14ac:dyDescent="0.25">
      <c r="A403" s="9">
        <v>199</v>
      </c>
      <c r="B403" s="203" t="s">
        <v>231</v>
      </c>
      <c r="C403" s="479" t="s">
        <v>219</v>
      </c>
      <c r="D403" s="202">
        <v>8.5</v>
      </c>
      <c r="E403" s="29" t="s">
        <v>410</v>
      </c>
      <c r="F403" s="62"/>
      <c r="G403" s="202"/>
      <c r="H403" s="202">
        <v>8.5</v>
      </c>
      <c r="I403" s="29" t="s">
        <v>257</v>
      </c>
      <c r="J403" s="45"/>
      <c r="K403" s="62"/>
      <c r="L403" s="62">
        <v>4</v>
      </c>
      <c r="M403" s="172">
        <v>50</v>
      </c>
    </row>
    <row r="404" spans="1:14" ht="45" x14ac:dyDescent="0.25">
      <c r="A404" s="9">
        <v>200</v>
      </c>
      <c r="B404" s="203" t="s">
        <v>173</v>
      </c>
      <c r="C404" s="479" t="s">
        <v>106</v>
      </c>
      <c r="D404" s="202">
        <v>28</v>
      </c>
      <c r="E404" s="29" t="s">
        <v>414</v>
      </c>
      <c r="F404" s="62"/>
      <c r="G404" s="202"/>
      <c r="H404" s="202">
        <v>28</v>
      </c>
      <c r="I404" s="29" t="s">
        <v>257</v>
      </c>
      <c r="J404" s="45"/>
      <c r="K404" s="62"/>
      <c r="L404" s="482">
        <v>0</v>
      </c>
      <c r="M404" s="205"/>
    </row>
    <row r="405" spans="1:14" ht="30" x14ac:dyDescent="0.25">
      <c r="A405" s="9">
        <v>201</v>
      </c>
      <c r="B405" s="138" t="s">
        <v>174</v>
      </c>
      <c r="C405" s="204"/>
      <c r="D405" s="202">
        <v>80</v>
      </c>
      <c r="E405" s="29" t="s">
        <v>414</v>
      </c>
      <c r="F405" s="62"/>
      <c r="G405" s="202"/>
      <c r="H405" s="202">
        <v>80</v>
      </c>
      <c r="I405" s="29" t="s">
        <v>257</v>
      </c>
      <c r="J405" s="45"/>
      <c r="K405" s="62"/>
      <c r="L405" s="62">
        <v>15</v>
      </c>
      <c r="M405" s="172">
        <v>19</v>
      </c>
    </row>
    <row r="406" spans="1:14" ht="30" x14ac:dyDescent="0.2">
      <c r="A406" s="9">
        <v>202</v>
      </c>
      <c r="B406" s="138" t="s">
        <v>411</v>
      </c>
      <c r="C406" s="479" t="s">
        <v>412</v>
      </c>
      <c r="D406" s="202">
        <v>26</v>
      </c>
      <c r="E406" s="29" t="s">
        <v>410</v>
      </c>
      <c r="F406" s="62"/>
      <c r="G406" s="202">
        <v>26</v>
      </c>
      <c r="H406" s="202"/>
      <c r="I406" s="29" t="s">
        <v>257</v>
      </c>
      <c r="J406" s="45"/>
      <c r="K406" s="62"/>
      <c r="L406" s="62">
        <v>26</v>
      </c>
      <c r="M406" s="9">
        <v>100</v>
      </c>
    </row>
    <row r="407" spans="1:14" ht="30" x14ac:dyDescent="0.25">
      <c r="A407" s="9">
        <v>203</v>
      </c>
      <c r="B407" s="203" t="s">
        <v>413</v>
      </c>
      <c r="C407" s="204"/>
      <c r="D407" s="202">
        <v>300</v>
      </c>
      <c r="E407" s="29" t="s">
        <v>414</v>
      </c>
      <c r="F407" s="62"/>
      <c r="G407" s="202"/>
      <c r="H407" s="202">
        <v>300</v>
      </c>
      <c r="I407" s="29" t="s">
        <v>257</v>
      </c>
      <c r="J407" s="45"/>
      <c r="K407" s="62"/>
      <c r="L407" s="62">
        <v>10</v>
      </c>
      <c r="M407" s="9">
        <v>3.3</v>
      </c>
    </row>
    <row r="408" spans="1:14" ht="31.5" x14ac:dyDescent="0.25">
      <c r="A408" s="30"/>
      <c r="B408" s="333" t="s">
        <v>232</v>
      </c>
      <c r="C408" s="332"/>
      <c r="D408" s="334">
        <f>SUM(D398:D407)</f>
        <v>1978</v>
      </c>
      <c r="E408" s="335"/>
      <c r="F408" s="335"/>
      <c r="G408" s="336">
        <f>SUM(G398:G407)</f>
        <v>1226</v>
      </c>
      <c r="H408" s="336">
        <f>SUM(H398:H407)</f>
        <v>752</v>
      </c>
      <c r="I408" s="336"/>
      <c r="J408" s="336"/>
      <c r="K408" s="336">
        <f>SUM(K398:K407)</f>
        <v>600</v>
      </c>
      <c r="L408" s="336">
        <f>SUM(L398:L407)</f>
        <v>62.5</v>
      </c>
      <c r="M408" s="331">
        <v>33.5</v>
      </c>
    </row>
    <row r="409" spans="1:14" ht="18.75" x14ac:dyDescent="0.3">
      <c r="A409" s="589" t="s">
        <v>107</v>
      </c>
      <c r="B409" s="590"/>
      <c r="C409" s="590"/>
      <c r="D409" s="590"/>
      <c r="E409" s="590"/>
      <c r="F409" s="590"/>
      <c r="G409" s="590"/>
      <c r="H409" s="590"/>
      <c r="I409" s="590"/>
      <c r="J409" s="590"/>
      <c r="K409" s="590"/>
      <c r="L409" s="590"/>
      <c r="M409" s="591"/>
    </row>
    <row r="410" spans="1:14" ht="15" customHeight="1" x14ac:dyDescent="0.25">
      <c r="A410" s="526">
        <v>204</v>
      </c>
      <c r="B410" s="209" t="s">
        <v>415</v>
      </c>
      <c r="C410" s="210"/>
      <c r="D410" s="211"/>
      <c r="E410" s="510" t="s">
        <v>447</v>
      </c>
      <c r="F410" s="639"/>
      <c r="G410" s="227"/>
      <c r="H410" s="337"/>
      <c r="I410" s="96" t="s">
        <v>251</v>
      </c>
      <c r="J410" s="97"/>
      <c r="K410" s="520">
        <v>701.72699999999998</v>
      </c>
      <c r="L410" s="518">
        <v>745.85</v>
      </c>
      <c r="M410" s="520">
        <v>60</v>
      </c>
    </row>
    <row r="411" spans="1:14" x14ac:dyDescent="0.25">
      <c r="A411" s="526"/>
      <c r="B411" s="209" t="s">
        <v>416</v>
      </c>
      <c r="C411" s="210" t="s">
        <v>417</v>
      </c>
      <c r="D411" s="211">
        <v>1450</v>
      </c>
      <c r="E411" s="546"/>
      <c r="F411" s="639"/>
      <c r="G411" s="219"/>
      <c r="H411" s="260">
        <v>1450</v>
      </c>
      <c r="I411" s="96" t="s">
        <v>252</v>
      </c>
      <c r="J411" s="97"/>
      <c r="K411" s="520"/>
      <c r="L411" s="518"/>
      <c r="M411" s="520"/>
      <c r="N411" s="2" t="s">
        <v>52</v>
      </c>
    </row>
    <row r="412" spans="1:14" x14ac:dyDescent="0.25">
      <c r="A412" s="527"/>
      <c r="B412" s="212" t="s">
        <v>418</v>
      </c>
      <c r="C412" s="213" t="s">
        <v>419</v>
      </c>
      <c r="D412" s="214">
        <v>577</v>
      </c>
      <c r="E412" s="511"/>
      <c r="F412" s="637"/>
      <c r="G412" s="261">
        <v>577</v>
      </c>
      <c r="H412" s="262"/>
      <c r="I412" s="84"/>
      <c r="J412" s="100"/>
      <c r="K412" s="522"/>
      <c r="L412" s="521"/>
      <c r="M412" s="522"/>
    </row>
    <row r="413" spans="1:14" ht="15" customHeight="1" x14ac:dyDescent="0.25">
      <c r="A413" s="512">
        <v>205</v>
      </c>
      <c r="B413" s="215" t="s">
        <v>420</v>
      </c>
      <c r="C413" s="216"/>
      <c r="D413" s="217"/>
      <c r="E413" s="509" t="s">
        <v>250</v>
      </c>
      <c r="F413" s="636"/>
      <c r="G413" s="226"/>
      <c r="H413" s="226"/>
      <c r="I413" s="83" t="s">
        <v>251</v>
      </c>
      <c r="J413" s="95"/>
      <c r="K413" s="95"/>
      <c r="L413" s="517">
        <v>39.53</v>
      </c>
      <c r="M413" s="519">
        <v>51</v>
      </c>
    </row>
    <row r="414" spans="1:14" x14ac:dyDescent="0.25">
      <c r="A414" s="514"/>
      <c r="B414" s="218" t="s">
        <v>421</v>
      </c>
      <c r="C414" s="219" t="s">
        <v>422</v>
      </c>
      <c r="D414" s="217">
        <v>78</v>
      </c>
      <c r="E414" s="510"/>
      <c r="F414" s="639"/>
      <c r="G414" s="226"/>
      <c r="H414" s="227">
        <v>78</v>
      </c>
      <c r="I414" s="96" t="s">
        <v>252</v>
      </c>
      <c r="J414" s="97"/>
      <c r="K414" s="97"/>
      <c r="L414" s="521"/>
      <c r="M414" s="520"/>
    </row>
    <row r="415" spans="1:14" ht="15" customHeight="1" x14ac:dyDescent="0.25">
      <c r="A415" s="512">
        <v>206</v>
      </c>
      <c r="B415" s="220" t="s">
        <v>423</v>
      </c>
      <c r="C415" s="221"/>
      <c r="D415" s="222"/>
      <c r="E415" s="509" t="s">
        <v>447</v>
      </c>
      <c r="F415" s="636"/>
      <c r="G415" s="220"/>
      <c r="H415" s="236"/>
      <c r="I415" s="83" t="s">
        <v>251</v>
      </c>
      <c r="J415" s="95"/>
      <c r="K415" s="95"/>
      <c r="L415" s="517">
        <v>33.72</v>
      </c>
      <c r="M415" s="531">
        <v>28</v>
      </c>
    </row>
    <row r="416" spans="1:14" ht="14.25" customHeight="1" x14ac:dyDescent="0.25">
      <c r="A416" s="514"/>
      <c r="B416" s="223" t="s">
        <v>424</v>
      </c>
      <c r="C416" s="224" t="s">
        <v>425</v>
      </c>
      <c r="D416" s="225">
        <v>119</v>
      </c>
      <c r="E416" s="546"/>
      <c r="F416" s="639"/>
      <c r="G416" s="225"/>
      <c r="H416" s="225">
        <v>119</v>
      </c>
      <c r="I416" s="96" t="s">
        <v>252</v>
      </c>
      <c r="J416" s="97"/>
      <c r="K416" s="97"/>
      <c r="L416" s="521"/>
      <c r="M416" s="532"/>
    </row>
    <row r="417" spans="1:16" x14ac:dyDescent="0.25">
      <c r="A417" s="512">
        <v>207</v>
      </c>
      <c r="B417" s="220" t="s">
        <v>426</v>
      </c>
      <c r="C417" s="216"/>
      <c r="D417" s="216"/>
      <c r="E417" s="509" t="s">
        <v>448</v>
      </c>
      <c r="F417" s="636"/>
      <c r="G417" s="220"/>
      <c r="H417" s="220"/>
      <c r="I417" s="83" t="s">
        <v>251</v>
      </c>
      <c r="J417" s="95"/>
      <c r="K417" s="95"/>
      <c r="L417" s="525">
        <v>50</v>
      </c>
      <c r="M417" s="102"/>
      <c r="P417" s="2" t="s">
        <v>52</v>
      </c>
    </row>
    <row r="418" spans="1:16" x14ac:dyDescent="0.25">
      <c r="A418" s="514"/>
      <c r="B418" s="226" t="s">
        <v>427</v>
      </c>
      <c r="C418" s="227" t="s">
        <v>428</v>
      </c>
      <c r="D418" s="227">
        <v>180</v>
      </c>
      <c r="E418" s="546"/>
      <c r="F418" s="639"/>
      <c r="G418" s="226"/>
      <c r="H418" s="227">
        <v>180</v>
      </c>
      <c r="I418" s="96" t="s">
        <v>254</v>
      </c>
      <c r="J418" s="97"/>
      <c r="K418" s="97"/>
      <c r="L418" s="526"/>
      <c r="M418" s="96">
        <v>28</v>
      </c>
    </row>
    <row r="419" spans="1:16" x14ac:dyDescent="0.25">
      <c r="A419" s="513"/>
      <c r="B419" s="223" t="s">
        <v>429</v>
      </c>
      <c r="C419" s="224"/>
      <c r="D419" s="225"/>
      <c r="E419" s="511"/>
      <c r="F419" s="637"/>
      <c r="G419" s="223"/>
      <c r="H419" s="225"/>
      <c r="I419" s="84" t="s">
        <v>253</v>
      </c>
      <c r="J419" s="100"/>
      <c r="K419" s="100"/>
      <c r="L419" s="527"/>
      <c r="M419" s="98"/>
    </row>
    <row r="420" spans="1:16" ht="15" customHeight="1" x14ac:dyDescent="0.25">
      <c r="A420" s="512">
        <v>208</v>
      </c>
      <c r="B420" s="226" t="s">
        <v>430</v>
      </c>
      <c r="C420" s="228"/>
      <c r="D420" s="229"/>
      <c r="E420" s="509" t="s">
        <v>449</v>
      </c>
      <c r="F420" s="636"/>
      <c r="G420" s="227"/>
      <c r="H420" s="227"/>
      <c r="I420" s="83" t="s">
        <v>251</v>
      </c>
      <c r="J420" s="95"/>
      <c r="K420" s="519">
        <v>466.11700000000002</v>
      </c>
      <c r="L420" s="517">
        <v>204.51</v>
      </c>
      <c r="M420" s="519"/>
    </row>
    <row r="421" spans="1:16" x14ac:dyDescent="0.25">
      <c r="A421" s="514"/>
      <c r="B421" s="226" t="s">
        <v>431</v>
      </c>
      <c r="C421" s="219" t="s">
        <v>432</v>
      </c>
      <c r="D421" s="227">
        <v>220.5</v>
      </c>
      <c r="E421" s="546"/>
      <c r="F421" s="639"/>
      <c r="G421" s="227"/>
      <c r="H421" s="227">
        <v>220.5</v>
      </c>
      <c r="I421" s="96" t="s">
        <v>254</v>
      </c>
      <c r="J421" s="97"/>
      <c r="K421" s="520"/>
      <c r="L421" s="518"/>
      <c r="M421" s="520"/>
      <c r="N421" s="2" t="s">
        <v>52</v>
      </c>
    </row>
    <row r="422" spans="1:16" ht="16.5" customHeight="1" x14ac:dyDescent="0.25">
      <c r="A422" s="513"/>
      <c r="B422" s="218"/>
      <c r="C422" s="219" t="s">
        <v>433</v>
      </c>
      <c r="D422" s="214">
        <v>577</v>
      </c>
      <c r="E422" s="511"/>
      <c r="F422" s="637"/>
      <c r="G422" s="261">
        <v>577</v>
      </c>
      <c r="H422" s="262"/>
      <c r="I422" s="96" t="s">
        <v>253</v>
      </c>
      <c r="J422" s="97"/>
      <c r="K422" s="522"/>
      <c r="L422" s="521"/>
      <c r="M422" s="522"/>
    </row>
    <row r="423" spans="1:16" ht="20.100000000000001" customHeight="1" x14ac:dyDescent="0.25">
      <c r="A423" s="512">
        <v>209</v>
      </c>
      <c r="B423" s="230" t="s">
        <v>434</v>
      </c>
      <c r="C423" s="221"/>
      <c r="D423" s="231"/>
      <c r="E423" s="509" t="s">
        <v>450</v>
      </c>
      <c r="F423" s="636"/>
      <c r="G423" s="220"/>
      <c r="H423" s="231"/>
      <c r="I423" s="523" t="s">
        <v>270</v>
      </c>
      <c r="J423" s="95"/>
      <c r="K423" s="95"/>
      <c r="L423" s="528">
        <v>54.6</v>
      </c>
      <c r="M423" s="519">
        <v>77</v>
      </c>
    </row>
    <row r="424" spans="1:16" ht="20.100000000000001" customHeight="1" x14ac:dyDescent="0.25">
      <c r="A424" s="514"/>
      <c r="B424" s="232" t="s">
        <v>435</v>
      </c>
      <c r="C424" s="219"/>
      <c r="D424" s="217"/>
      <c r="E424" s="510"/>
      <c r="F424" s="639"/>
      <c r="G424" s="226" t="s">
        <v>52</v>
      </c>
      <c r="H424" s="217"/>
      <c r="I424" s="524"/>
      <c r="J424" s="97"/>
      <c r="K424" s="97"/>
      <c r="L424" s="529"/>
      <c r="M424" s="520"/>
    </row>
    <row r="425" spans="1:16" ht="20.100000000000001" customHeight="1" x14ac:dyDescent="0.25">
      <c r="A425" s="514"/>
      <c r="B425" s="232" t="s">
        <v>436</v>
      </c>
      <c r="C425" s="219" t="s">
        <v>281</v>
      </c>
      <c r="D425" s="217">
        <v>977.6</v>
      </c>
      <c r="E425" s="510"/>
      <c r="F425" s="639"/>
      <c r="G425" s="226"/>
      <c r="H425" s="217">
        <v>977.6</v>
      </c>
      <c r="I425" s="258"/>
      <c r="J425" s="97"/>
      <c r="K425" s="97"/>
      <c r="L425" s="529"/>
      <c r="M425" s="520"/>
    </row>
    <row r="426" spans="1:16" ht="20.100000000000001" customHeight="1" x14ac:dyDescent="0.25">
      <c r="A426" s="513"/>
      <c r="B426" s="232" t="s">
        <v>437</v>
      </c>
      <c r="C426" s="226"/>
      <c r="D426" s="233"/>
      <c r="E426" s="511"/>
      <c r="F426" s="637"/>
      <c r="G426" s="226"/>
      <c r="H426" s="263"/>
      <c r="I426" s="259"/>
      <c r="J426" s="100"/>
      <c r="K426" s="100"/>
      <c r="L426" s="530"/>
      <c r="M426" s="522"/>
    </row>
    <row r="427" spans="1:16" ht="14.25" customHeight="1" x14ac:dyDescent="0.25">
      <c r="A427" s="512">
        <v>210</v>
      </c>
      <c r="B427" s="230" t="s">
        <v>438</v>
      </c>
      <c r="C427" s="220"/>
      <c r="D427" s="234"/>
      <c r="E427" s="512" t="s">
        <v>271</v>
      </c>
      <c r="F427" s="254"/>
      <c r="G427" s="220"/>
      <c r="H427" s="264"/>
      <c r="I427" s="512" t="s">
        <v>255</v>
      </c>
      <c r="J427" s="207"/>
      <c r="K427" s="207"/>
      <c r="L427" s="517"/>
      <c r="M427" s="519"/>
    </row>
    <row r="428" spans="1:16" ht="13.5" customHeight="1" x14ac:dyDescent="0.25">
      <c r="A428" s="513"/>
      <c r="B428" s="232" t="s">
        <v>439</v>
      </c>
      <c r="C428" s="219" t="s">
        <v>440</v>
      </c>
      <c r="D428" s="217">
        <v>17</v>
      </c>
      <c r="E428" s="514"/>
      <c r="F428" s="255"/>
      <c r="G428" s="226"/>
      <c r="H428" s="217">
        <v>17</v>
      </c>
      <c r="I428" s="514"/>
      <c r="J428" s="206"/>
      <c r="K428" s="206"/>
      <c r="L428" s="518"/>
      <c r="M428" s="520"/>
    </row>
    <row r="429" spans="1:16" ht="14.25" customHeight="1" x14ac:dyDescent="0.25">
      <c r="A429" s="514">
        <v>211</v>
      </c>
      <c r="B429" s="235" t="s">
        <v>441</v>
      </c>
      <c r="C429" s="208"/>
      <c r="D429" s="236"/>
      <c r="E429" s="515" t="s">
        <v>271</v>
      </c>
      <c r="F429" s="256"/>
      <c r="G429" s="220"/>
      <c r="H429" s="236"/>
      <c r="I429" s="512" t="s">
        <v>255</v>
      </c>
      <c r="J429" s="257"/>
      <c r="K429" s="207"/>
      <c r="L429" s="517"/>
      <c r="M429" s="519"/>
    </row>
    <row r="430" spans="1:16" ht="13.5" customHeight="1" x14ac:dyDescent="0.25">
      <c r="A430" s="513"/>
      <c r="B430" s="237" t="s">
        <v>442</v>
      </c>
      <c r="C430" s="210"/>
      <c r="D430" s="227">
        <v>1500</v>
      </c>
      <c r="E430" s="516"/>
      <c r="F430" s="100"/>
      <c r="G430" s="223"/>
      <c r="H430" s="227">
        <v>1500</v>
      </c>
      <c r="I430" s="513"/>
      <c r="J430" s="252"/>
      <c r="K430" s="249"/>
      <c r="L430" s="521"/>
      <c r="M430" s="522"/>
    </row>
    <row r="431" spans="1:16" ht="13.5" customHeight="1" x14ac:dyDescent="0.25">
      <c r="A431" s="512">
        <v>212</v>
      </c>
      <c r="B431" s="238" t="s">
        <v>443</v>
      </c>
      <c r="C431" s="239"/>
      <c r="D431" s="240"/>
      <c r="E431" s="127"/>
      <c r="F431" s="250"/>
      <c r="G431" s="265"/>
      <c r="H431" s="240"/>
      <c r="I431" s="129"/>
      <c r="J431" s="251"/>
      <c r="K431" s="247"/>
      <c r="L431" s="267"/>
      <c r="M431" s="129"/>
    </row>
    <row r="432" spans="1:16" ht="13.5" customHeight="1" x14ac:dyDescent="0.25">
      <c r="A432" s="514"/>
      <c r="B432" s="241" t="s">
        <v>444</v>
      </c>
      <c r="C432" s="242" t="s">
        <v>445</v>
      </c>
      <c r="D432" s="243">
        <v>567</v>
      </c>
      <c r="E432" s="132"/>
      <c r="F432" s="250"/>
      <c r="G432" s="266"/>
      <c r="H432" s="243">
        <v>567</v>
      </c>
      <c r="I432" s="130"/>
      <c r="J432" s="15"/>
      <c r="K432" s="253"/>
      <c r="L432" s="268"/>
      <c r="M432" s="130"/>
    </row>
    <row r="433" spans="1:16" ht="13.5" customHeight="1" x14ac:dyDescent="0.25">
      <c r="A433" s="513"/>
      <c r="B433" s="244" t="s">
        <v>446</v>
      </c>
      <c r="C433" s="245"/>
      <c r="D433" s="246"/>
      <c r="E433" s="23"/>
      <c r="F433" s="128"/>
      <c r="G433" s="99"/>
      <c r="H433" s="103"/>
      <c r="I433" s="98"/>
      <c r="J433" s="252"/>
      <c r="K433" s="249"/>
      <c r="L433" s="269"/>
      <c r="M433" s="98"/>
    </row>
    <row r="434" spans="1:16" s="104" customFormat="1" ht="30" customHeight="1" x14ac:dyDescent="0.2">
      <c r="A434" s="173"/>
      <c r="B434" s="325" t="s">
        <v>175</v>
      </c>
      <c r="C434" s="326"/>
      <c r="D434" s="327">
        <f>SUM(D410:D433)</f>
        <v>6263.1</v>
      </c>
      <c r="E434" s="328"/>
      <c r="F434" s="329"/>
      <c r="G434" s="330">
        <f>SUM(G410:G433)</f>
        <v>1154</v>
      </c>
      <c r="H434" s="330">
        <f>SUM(H410:H433)</f>
        <v>5109.1000000000004</v>
      </c>
      <c r="I434" s="327"/>
      <c r="J434" s="330"/>
      <c r="K434" s="330">
        <f>SUM(K410:K433)</f>
        <v>1167.8440000000001</v>
      </c>
      <c r="L434" s="330">
        <f>SUM(L410:L433)</f>
        <v>1128.21</v>
      </c>
      <c r="M434" s="331">
        <v>36</v>
      </c>
    </row>
    <row r="435" spans="1:16" ht="26.25" customHeight="1" x14ac:dyDescent="0.2">
      <c r="A435" s="646" t="s">
        <v>109</v>
      </c>
      <c r="B435" s="647"/>
      <c r="C435" s="647"/>
      <c r="D435" s="647"/>
      <c r="E435" s="647"/>
      <c r="F435" s="647"/>
      <c r="G435" s="647"/>
      <c r="H435" s="647"/>
      <c r="I435" s="647"/>
      <c r="J435" s="647"/>
      <c r="K435" s="647"/>
      <c r="L435" s="647"/>
      <c r="M435" s="648"/>
    </row>
    <row r="436" spans="1:16" s="110" customFormat="1" ht="93" customHeight="1" x14ac:dyDescent="0.25">
      <c r="A436" s="22">
        <v>213</v>
      </c>
      <c r="B436" s="94" t="s">
        <v>451</v>
      </c>
      <c r="C436" s="22">
        <v>85</v>
      </c>
      <c r="D436" s="113">
        <v>945.59199999999998</v>
      </c>
      <c r="E436" s="114">
        <v>43374</v>
      </c>
      <c r="F436" s="290"/>
      <c r="G436" s="290"/>
      <c r="H436" s="290">
        <v>945.59199999999998</v>
      </c>
      <c r="I436" s="294" t="s">
        <v>526</v>
      </c>
      <c r="J436" s="295"/>
      <c r="K436" s="23"/>
      <c r="L436" s="113">
        <v>809.47</v>
      </c>
      <c r="M436" s="296">
        <v>86</v>
      </c>
      <c r="N436" s="108"/>
      <c r="O436" s="109"/>
      <c r="P436" s="109"/>
    </row>
    <row r="437" spans="1:16" s="110" customFormat="1" ht="50.25" customHeight="1" x14ac:dyDescent="0.25">
      <c r="A437" s="29">
        <v>214</v>
      </c>
      <c r="B437" s="105" t="s">
        <v>110</v>
      </c>
      <c r="C437" s="29" t="s">
        <v>452</v>
      </c>
      <c r="D437" s="106">
        <v>921.68</v>
      </c>
      <c r="E437" s="92">
        <v>43374</v>
      </c>
      <c r="F437" s="289"/>
      <c r="G437" s="289"/>
      <c r="H437" s="289">
        <v>921.68</v>
      </c>
      <c r="I437" s="287" t="s">
        <v>527</v>
      </c>
      <c r="J437" s="68"/>
      <c r="K437" s="9"/>
      <c r="L437" s="62">
        <v>565.23</v>
      </c>
      <c r="M437" s="107">
        <f>L437/H437*100</f>
        <v>61.326056765905747</v>
      </c>
      <c r="N437" s="108"/>
      <c r="O437" s="109"/>
      <c r="P437" s="109"/>
    </row>
    <row r="438" spans="1:16" s="110" customFormat="1" ht="67.5" customHeight="1" x14ac:dyDescent="0.25">
      <c r="A438" s="29">
        <v>215</v>
      </c>
      <c r="B438" s="105" t="s">
        <v>111</v>
      </c>
      <c r="C438" s="29" t="s">
        <v>452</v>
      </c>
      <c r="D438" s="106">
        <v>197.22</v>
      </c>
      <c r="E438" s="92">
        <v>43374</v>
      </c>
      <c r="F438" s="289"/>
      <c r="G438" s="289"/>
      <c r="H438" s="289">
        <v>197.22</v>
      </c>
      <c r="I438" s="287" t="s">
        <v>528</v>
      </c>
      <c r="J438" s="68"/>
      <c r="K438" s="9"/>
      <c r="L438" s="111">
        <v>88.665000000000006</v>
      </c>
      <c r="M438" s="107">
        <v>45</v>
      </c>
      <c r="N438" s="108"/>
      <c r="O438" s="109"/>
      <c r="P438" s="109"/>
    </row>
    <row r="439" spans="1:16" s="110" customFormat="1" ht="42.75" customHeight="1" x14ac:dyDescent="0.25">
      <c r="A439" s="29">
        <v>216</v>
      </c>
      <c r="B439" s="105" t="s">
        <v>220</v>
      </c>
      <c r="C439" s="29" t="s">
        <v>51</v>
      </c>
      <c r="D439" s="106">
        <v>25</v>
      </c>
      <c r="E439" s="92">
        <v>43374</v>
      </c>
      <c r="F439" s="289"/>
      <c r="G439" s="289"/>
      <c r="H439" s="289">
        <v>25</v>
      </c>
      <c r="I439" s="287" t="s">
        <v>259</v>
      </c>
      <c r="J439" s="68"/>
      <c r="K439" s="106"/>
      <c r="L439" s="106"/>
      <c r="M439" s="107"/>
      <c r="N439" s="108"/>
      <c r="O439" s="109"/>
      <c r="P439" s="109"/>
    </row>
    <row r="440" spans="1:16" s="110" customFormat="1" ht="40.5" customHeight="1" x14ac:dyDescent="0.25">
      <c r="A440" s="29">
        <v>217</v>
      </c>
      <c r="B440" s="105" t="s">
        <v>112</v>
      </c>
      <c r="C440" s="29" t="s">
        <v>453</v>
      </c>
      <c r="D440" s="106">
        <v>200</v>
      </c>
      <c r="E440" s="92">
        <v>43374</v>
      </c>
      <c r="F440" s="289"/>
      <c r="G440" s="289"/>
      <c r="H440" s="289">
        <f>D440</f>
        <v>200</v>
      </c>
      <c r="I440" s="287" t="s">
        <v>260</v>
      </c>
      <c r="J440" s="68"/>
      <c r="K440" s="62"/>
      <c r="L440" s="9"/>
      <c r="M440" s="107"/>
      <c r="N440" s="108"/>
      <c r="O440" s="109"/>
      <c r="P440" s="109"/>
    </row>
    <row r="441" spans="1:16" s="110" customFormat="1" ht="49.15" customHeight="1" x14ac:dyDescent="0.25">
      <c r="A441" s="29">
        <v>218</v>
      </c>
      <c r="B441" s="37" t="s">
        <v>454</v>
      </c>
      <c r="C441" s="29" t="s">
        <v>124</v>
      </c>
      <c r="D441" s="106">
        <v>172.9</v>
      </c>
      <c r="E441" s="92">
        <v>43374</v>
      </c>
      <c r="F441" s="289"/>
      <c r="G441" s="289"/>
      <c r="H441" s="289">
        <f>D441</f>
        <v>172.9</v>
      </c>
      <c r="I441" s="287" t="s">
        <v>529</v>
      </c>
      <c r="J441" s="68"/>
      <c r="K441" s="62"/>
      <c r="L441" s="9">
        <v>164.101</v>
      </c>
      <c r="M441" s="107">
        <v>95</v>
      </c>
      <c r="N441" s="108"/>
      <c r="O441" s="109"/>
      <c r="P441" s="109"/>
    </row>
    <row r="442" spans="1:16" s="110" customFormat="1" ht="34.5" customHeight="1" x14ac:dyDescent="0.25">
      <c r="A442" s="29">
        <v>219</v>
      </c>
      <c r="B442" s="37" t="s">
        <v>455</v>
      </c>
      <c r="C442" s="29" t="s">
        <v>456</v>
      </c>
      <c r="D442" s="106">
        <v>16.8</v>
      </c>
      <c r="E442" s="92">
        <v>43374</v>
      </c>
      <c r="F442" s="289"/>
      <c r="G442" s="289"/>
      <c r="H442" s="289">
        <f>D442</f>
        <v>16.8</v>
      </c>
      <c r="I442" s="287" t="s">
        <v>259</v>
      </c>
      <c r="J442" s="68"/>
      <c r="K442" s="62"/>
      <c r="L442" s="106">
        <v>14.4</v>
      </c>
      <c r="M442" s="107">
        <v>86</v>
      </c>
      <c r="N442" s="108"/>
      <c r="O442" s="109"/>
      <c r="P442" s="109"/>
    </row>
    <row r="443" spans="1:16" s="110" customFormat="1" ht="24.75" customHeight="1" thickBot="1" x14ac:dyDescent="0.3">
      <c r="A443" s="21">
        <v>220</v>
      </c>
      <c r="B443" s="59" t="s">
        <v>457</v>
      </c>
      <c r="C443" s="21" t="s">
        <v>51</v>
      </c>
      <c r="D443" s="291">
        <v>1500</v>
      </c>
      <c r="E443" s="92">
        <v>43374</v>
      </c>
      <c r="F443" s="292"/>
      <c r="G443" s="292">
        <f>D443</f>
        <v>1500</v>
      </c>
      <c r="H443" s="292"/>
      <c r="I443" s="288" t="s">
        <v>530</v>
      </c>
      <c r="J443" s="293"/>
      <c r="K443" s="78"/>
      <c r="L443" s="127"/>
      <c r="M443" s="150"/>
      <c r="N443" s="108"/>
      <c r="O443" s="109"/>
      <c r="P443" s="109"/>
    </row>
    <row r="444" spans="1:16" s="110" customFormat="1" ht="21" customHeight="1" thickBot="1" x14ac:dyDescent="0.3">
      <c r="A444" s="307"/>
      <c r="B444" s="312" t="s">
        <v>458</v>
      </c>
      <c r="C444" s="298"/>
      <c r="D444" s="299"/>
      <c r="E444" s="300"/>
      <c r="F444" s="301"/>
      <c r="G444" s="301"/>
      <c r="H444" s="301"/>
      <c r="I444" s="313"/>
      <c r="J444" s="303"/>
      <c r="K444" s="310"/>
      <c r="L444" s="311"/>
      <c r="M444" s="501"/>
      <c r="N444" s="108"/>
      <c r="O444" s="109"/>
      <c r="P444" s="109"/>
    </row>
    <row r="445" spans="1:16" s="110" customFormat="1" ht="30.75" thickBot="1" x14ac:dyDescent="0.3">
      <c r="A445" s="35">
        <v>221</v>
      </c>
      <c r="B445" s="131" t="s">
        <v>459</v>
      </c>
      <c r="C445" s="35" t="s">
        <v>115</v>
      </c>
      <c r="D445" s="120">
        <v>260</v>
      </c>
      <c r="E445" s="92">
        <v>43374</v>
      </c>
      <c r="F445" s="314"/>
      <c r="G445" s="314">
        <f>D445</f>
        <v>260</v>
      </c>
      <c r="H445" s="314"/>
      <c r="I445" s="315" t="s">
        <v>530</v>
      </c>
      <c r="J445" s="316"/>
      <c r="K445" s="79"/>
      <c r="L445" s="132"/>
      <c r="M445" s="317"/>
      <c r="N445" s="108"/>
      <c r="O445" s="109"/>
      <c r="P445" s="109"/>
    </row>
    <row r="446" spans="1:16" s="110" customFormat="1" ht="21" customHeight="1" thickBot="1" x14ac:dyDescent="0.3">
      <c r="A446" s="307"/>
      <c r="B446" s="320" t="s">
        <v>533</v>
      </c>
      <c r="C446" s="307"/>
      <c r="D446" s="308"/>
      <c r="E446" s="300"/>
      <c r="F446" s="301"/>
      <c r="G446" s="301"/>
      <c r="H446" s="301"/>
      <c r="I446" s="309"/>
      <c r="J446" s="303"/>
      <c r="K446" s="310"/>
      <c r="L446" s="308"/>
      <c r="M446" s="501"/>
      <c r="N446" s="108"/>
      <c r="O446" s="109"/>
      <c r="P446" s="109"/>
    </row>
    <row r="447" spans="1:16" s="110" customFormat="1" ht="34.5" customHeight="1" x14ac:dyDescent="0.25">
      <c r="A447" s="22">
        <v>222</v>
      </c>
      <c r="B447" s="318" t="s">
        <v>460</v>
      </c>
      <c r="C447" s="319" t="s">
        <v>461</v>
      </c>
      <c r="D447" s="113">
        <v>9.2874400000000001</v>
      </c>
      <c r="E447" s="114" t="s">
        <v>271</v>
      </c>
      <c r="F447" s="290"/>
      <c r="G447" s="290"/>
      <c r="H447" s="290">
        <f>D447</f>
        <v>9.2874400000000001</v>
      </c>
      <c r="I447" s="294" t="s">
        <v>531</v>
      </c>
      <c r="J447" s="295"/>
      <c r="K447" s="80"/>
      <c r="L447" s="23"/>
      <c r="M447" s="296"/>
      <c r="N447" s="108"/>
      <c r="O447" s="109"/>
      <c r="P447" s="109"/>
    </row>
    <row r="448" spans="1:16" s="110" customFormat="1" ht="33.75" customHeight="1" x14ac:dyDescent="0.25">
      <c r="A448" s="29">
        <v>223</v>
      </c>
      <c r="B448" s="279" t="s">
        <v>462</v>
      </c>
      <c r="C448" s="280" t="s">
        <v>463</v>
      </c>
      <c r="D448" s="106">
        <v>27.44548</v>
      </c>
      <c r="E448" s="114" t="s">
        <v>271</v>
      </c>
      <c r="F448" s="289"/>
      <c r="G448" s="289"/>
      <c r="H448" s="290">
        <f t="shared" ref="H448:H454" si="0">D448</f>
        <v>27.44548</v>
      </c>
      <c r="I448" s="287" t="s">
        <v>531</v>
      </c>
      <c r="J448" s="68"/>
      <c r="K448" s="62"/>
      <c r="L448" s="9"/>
      <c r="M448" s="107"/>
      <c r="N448" s="108"/>
      <c r="O448" s="109"/>
      <c r="P448" s="109"/>
    </row>
    <row r="449" spans="1:16" s="110" customFormat="1" ht="33.75" customHeight="1" x14ac:dyDescent="0.25">
      <c r="A449" s="29">
        <v>224</v>
      </c>
      <c r="B449" s="279" t="s">
        <v>464</v>
      </c>
      <c r="C449" s="280" t="s">
        <v>465</v>
      </c>
      <c r="D449" s="106">
        <v>9.1803200000000018</v>
      </c>
      <c r="E449" s="114" t="s">
        <v>271</v>
      </c>
      <c r="F449" s="289"/>
      <c r="G449" s="289"/>
      <c r="H449" s="290">
        <f t="shared" si="0"/>
        <v>9.1803200000000018</v>
      </c>
      <c r="I449" s="287" t="s">
        <v>531</v>
      </c>
      <c r="J449" s="68"/>
      <c r="K449" s="62"/>
      <c r="L449" s="9"/>
      <c r="M449" s="107"/>
      <c r="N449" s="108"/>
      <c r="O449" s="109"/>
      <c r="P449" s="109"/>
    </row>
    <row r="450" spans="1:16" s="110" customFormat="1" ht="34.5" customHeight="1" x14ac:dyDescent="0.25">
      <c r="A450" s="29">
        <v>225</v>
      </c>
      <c r="B450" s="279" t="s">
        <v>466</v>
      </c>
      <c r="C450" s="280" t="s">
        <v>463</v>
      </c>
      <c r="D450" s="106">
        <v>26.235240000000001</v>
      </c>
      <c r="E450" s="114" t="s">
        <v>271</v>
      </c>
      <c r="F450" s="289"/>
      <c r="G450" s="289"/>
      <c r="H450" s="290">
        <f t="shared" si="0"/>
        <v>26.235240000000001</v>
      </c>
      <c r="I450" s="287" t="s">
        <v>531</v>
      </c>
      <c r="J450" s="68"/>
      <c r="K450" s="62"/>
      <c r="L450" s="9"/>
      <c r="M450" s="107"/>
      <c r="N450" s="108"/>
      <c r="O450" s="109"/>
      <c r="P450" s="109"/>
    </row>
    <row r="451" spans="1:16" s="110" customFormat="1" ht="33.75" customHeight="1" x14ac:dyDescent="0.25">
      <c r="A451" s="29">
        <v>226</v>
      </c>
      <c r="B451" s="279" t="s">
        <v>467</v>
      </c>
      <c r="C451" s="280" t="s">
        <v>468</v>
      </c>
      <c r="D451" s="106">
        <v>112.50228</v>
      </c>
      <c r="E451" s="114" t="s">
        <v>271</v>
      </c>
      <c r="F451" s="289"/>
      <c r="G451" s="289"/>
      <c r="H451" s="290">
        <f t="shared" si="0"/>
        <v>112.50228</v>
      </c>
      <c r="I451" s="287" t="s">
        <v>531</v>
      </c>
      <c r="J451" s="68"/>
      <c r="K451" s="62"/>
      <c r="L451" s="9"/>
      <c r="M451" s="107"/>
      <c r="N451" s="108"/>
      <c r="O451" s="109"/>
      <c r="P451" s="109"/>
    </row>
    <row r="452" spans="1:16" s="110" customFormat="1" ht="37.5" customHeight="1" x14ac:dyDescent="0.25">
      <c r="A452" s="29">
        <v>227</v>
      </c>
      <c r="B452" s="279" t="s">
        <v>469</v>
      </c>
      <c r="C452" s="280" t="s">
        <v>470</v>
      </c>
      <c r="D452" s="106">
        <v>93.302800000000005</v>
      </c>
      <c r="E452" s="114" t="s">
        <v>271</v>
      </c>
      <c r="F452" s="289"/>
      <c r="G452" s="289"/>
      <c r="H452" s="290">
        <f t="shared" si="0"/>
        <v>93.302800000000005</v>
      </c>
      <c r="I452" s="287" t="s">
        <v>531</v>
      </c>
      <c r="J452" s="68"/>
      <c r="K452" s="62"/>
      <c r="L452" s="9"/>
      <c r="M452" s="107"/>
      <c r="N452" s="108"/>
      <c r="O452" s="109"/>
      <c r="P452" s="109"/>
    </row>
    <row r="453" spans="1:16" s="110" customFormat="1" ht="32.25" customHeight="1" x14ac:dyDescent="0.25">
      <c r="A453" s="29">
        <v>228</v>
      </c>
      <c r="B453" s="279" t="s">
        <v>471</v>
      </c>
      <c r="C453" s="280" t="s">
        <v>472</v>
      </c>
      <c r="D453" s="106">
        <v>33.251620000000003</v>
      </c>
      <c r="E453" s="114" t="s">
        <v>271</v>
      </c>
      <c r="F453" s="289"/>
      <c r="G453" s="289"/>
      <c r="H453" s="290">
        <f t="shared" si="0"/>
        <v>33.251620000000003</v>
      </c>
      <c r="I453" s="287" t="s">
        <v>531</v>
      </c>
      <c r="J453" s="68"/>
      <c r="K453" s="62"/>
      <c r="L453" s="9"/>
      <c r="M453" s="107"/>
      <c r="N453" s="108"/>
      <c r="O453" s="109"/>
      <c r="P453" s="109"/>
    </row>
    <row r="454" spans="1:16" s="110" customFormat="1" ht="31.5" customHeight="1" x14ac:dyDescent="0.25">
      <c r="A454" s="29">
        <v>229</v>
      </c>
      <c r="B454" s="279" t="s">
        <v>473</v>
      </c>
      <c r="C454" s="280" t="s">
        <v>470</v>
      </c>
      <c r="D454" s="106">
        <v>134.08136000000002</v>
      </c>
      <c r="E454" s="114" t="s">
        <v>271</v>
      </c>
      <c r="F454" s="289"/>
      <c r="G454" s="289"/>
      <c r="H454" s="290">
        <f t="shared" si="0"/>
        <v>134.08136000000002</v>
      </c>
      <c r="I454" s="287" t="s">
        <v>531</v>
      </c>
      <c r="J454" s="68"/>
      <c r="K454" s="62"/>
      <c r="L454" s="9"/>
      <c r="M454" s="107"/>
      <c r="N454" s="108"/>
      <c r="O454" s="109"/>
      <c r="P454" s="109"/>
    </row>
    <row r="455" spans="1:16" s="110" customFormat="1" ht="32.25" customHeight="1" x14ac:dyDescent="0.25">
      <c r="A455" s="29">
        <v>230</v>
      </c>
      <c r="B455" s="279" t="s">
        <v>474</v>
      </c>
      <c r="C455" s="280" t="s">
        <v>475</v>
      </c>
      <c r="D455" s="106">
        <v>308.35899999999998</v>
      </c>
      <c r="E455" s="114" t="s">
        <v>271</v>
      </c>
      <c r="F455" s="289"/>
      <c r="G455" s="289">
        <f>D455</f>
        <v>308.35899999999998</v>
      </c>
      <c r="H455" s="289"/>
      <c r="I455" s="287" t="s">
        <v>531</v>
      </c>
      <c r="J455" s="68"/>
      <c r="K455" s="62"/>
      <c r="L455" s="9"/>
      <c r="M455" s="107"/>
      <c r="N455" s="108"/>
      <c r="O455" s="109"/>
      <c r="P455" s="109"/>
    </row>
    <row r="456" spans="1:16" s="110" customFormat="1" ht="33" customHeight="1" x14ac:dyDescent="0.25">
      <c r="A456" s="29">
        <v>231</v>
      </c>
      <c r="B456" s="279" t="s">
        <v>476</v>
      </c>
      <c r="C456" s="280" t="s">
        <v>477</v>
      </c>
      <c r="D456" s="106">
        <v>238.346</v>
      </c>
      <c r="E456" s="114" t="s">
        <v>271</v>
      </c>
      <c r="F456" s="289"/>
      <c r="G456" s="289"/>
      <c r="H456" s="289">
        <f>D456</f>
        <v>238.346</v>
      </c>
      <c r="I456" s="287" t="s">
        <v>531</v>
      </c>
      <c r="J456" s="68"/>
      <c r="K456" s="62"/>
      <c r="L456" s="9">
        <v>41.533000000000001</v>
      </c>
      <c r="M456" s="107">
        <v>17</v>
      </c>
      <c r="N456" s="108"/>
      <c r="O456" s="109"/>
      <c r="P456" s="109"/>
    </row>
    <row r="457" spans="1:16" s="110" customFormat="1" ht="32.25" customHeight="1" x14ac:dyDescent="0.25">
      <c r="A457" s="29">
        <v>232</v>
      </c>
      <c r="B457" s="281" t="s">
        <v>478</v>
      </c>
      <c r="C457" s="282" t="s">
        <v>479</v>
      </c>
      <c r="D457" s="106">
        <v>595.34400000000005</v>
      </c>
      <c r="E457" s="114" t="s">
        <v>271</v>
      </c>
      <c r="F457" s="289"/>
      <c r="G457" s="289">
        <f>D457</f>
        <v>595.34400000000005</v>
      </c>
      <c r="H457" s="289"/>
      <c r="I457" s="287" t="s">
        <v>531</v>
      </c>
      <c r="J457" s="68"/>
      <c r="K457" s="62"/>
      <c r="L457" s="9"/>
      <c r="M457" s="107"/>
      <c r="N457" s="108"/>
      <c r="O457" s="109"/>
      <c r="P457" s="109"/>
    </row>
    <row r="458" spans="1:16" s="110" customFormat="1" ht="35.25" customHeight="1" x14ac:dyDescent="0.25">
      <c r="A458" s="29">
        <v>233</v>
      </c>
      <c r="B458" s="283" t="s">
        <v>480</v>
      </c>
      <c r="C458" s="282" t="s">
        <v>481</v>
      </c>
      <c r="D458" s="106">
        <v>525.64400000000001</v>
      </c>
      <c r="E458" s="114" t="s">
        <v>271</v>
      </c>
      <c r="F458" s="289"/>
      <c r="G458" s="289">
        <f>D458</f>
        <v>525.64400000000001</v>
      </c>
      <c r="H458" s="289"/>
      <c r="I458" s="287" t="s">
        <v>531</v>
      </c>
      <c r="J458" s="68"/>
      <c r="K458" s="62">
        <v>108.18</v>
      </c>
      <c r="L458" s="9"/>
      <c r="M458" s="107">
        <v>21</v>
      </c>
      <c r="N458" s="108"/>
      <c r="O458" s="109"/>
      <c r="P458" s="109"/>
    </row>
    <row r="459" spans="1:16" s="110" customFormat="1" ht="40.5" customHeight="1" x14ac:dyDescent="0.25">
      <c r="A459" s="29">
        <v>234</v>
      </c>
      <c r="B459" s="279" t="s">
        <v>482</v>
      </c>
      <c r="C459" s="282" t="s">
        <v>483</v>
      </c>
      <c r="D459" s="106">
        <v>218.50478000000001</v>
      </c>
      <c r="E459" s="114" t="s">
        <v>271</v>
      </c>
      <c r="F459" s="289"/>
      <c r="G459" s="289"/>
      <c r="H459" s="289">
        <f>D459</f>
        <v>218.50478000000001</v>
      </c>
      <c r="I459" s="287" t="s">
        <v>531</v>
      </c>
      <c r="J459" s="68"/>
      <c r="K459" s="62"/>
      <c r="L459" s="9"/>
      <c r="M459" s="107"/>
      <c r="N459" s="108"/>
      <c r="O459" s="109"/>
      <c r="P459" s="109"/>
    </row>
    <row r="460" spans="1:16" s="110" customFormat="1" ht="39" customHeight="1" x14ac:dyDescent="0.25">
      <c r="A460" s="21">
        <v>235</v>
      </c>
      <c r="B460" s="126" t="s">
        <v>126</v>
      </c>
      <c r="C460" s="21" t="s">
        <v>223</v>
      </c>
      <c r="D460" s="291">
        <v>234.18199999999999</v>
      </c>
      <c r="E460" s="114" t="s">
        <v>271</v>
      </c>
      <c r="F460" s="292"/>
      <c r="G460" s="289">
        <f>D460</f>
        <v>234.18199999999999</v>
      </c>
      <c r="H460" s="292"/>
      <c r="I460" s="288" t="s">
        <v>532</v>
      </c>
      <c r="J460" s="293"/>
      <c r="K460" s="78">
        <v>223.54400000000001</v>
      </c>
      <c r="L460" s="127"/>
      <c r="M460" s="150">
        <v>95</v>
      </c>
      <c r="N460" s="108"/>
      <c r="O460" s="109"/>
      <c r="P460" s="109"/>
    </row>
    <row r="461" spans="1:16" s="4" customFormat="1" ht="30" customHeight="1" thickBot="1" x14ac:dyDescent="0.25">
      <c r="A461" s="502" t="s">
        <v>587</v>
      </c>
      <c r="B461" s="274" t="s">
        <v>549</v>
      </c>
      <c r="C461" s="273" t="s">
        <v>221</v>
      </c>
      <c r="D461" s="492">
        <v>10</v>
      </c>
      <c r="E461" s="114" t="s">
        <v>271</v>
      </c>
      <c r="F461" s="121"/>
      <c r="G461" s="121"/>
      <c r="H461" s="121">
        <v>10</v>
      </c>
      <c r="I461" s="288" t="s">
        <v>532</v>
      </c>
      <c r="J461" s="121"/>
      <c r="K461" s="358"/>
      <c r="L461" s="121">
        <v>26.556999999999999</v>
      </c>
      <c r="M461" s="122"/>
    </row>
    <row r="462" spans="1:16" s="110" customFormat="1" ht="18.75" customHeight="1" thickBot="1" x14ac:dyDescent="0.3">
      <c r="A462" s="307"/>
      <c r="B462" s="312" t="s">
        <v>484</v>
      </c>
      <c r="C462" s="298"/>
      <c r="D462" s="299"/>
      <c r="E462" s="300"/>
      <c r="F462" s="301"/>
      <c r="G462" s="301"/>
      <c r="H462" s="301"/>
      <c r="I462" s="302"/>
      <c r="J462" s="303"/>
      <c r="K462" s="311"/>
      <c r="L462" s="311"/>
      <c r="M462" s="501"/>
      <c r="N462" s="108"/>
      <c r="O462" s="109"/>
      <c r="P462" s="109"/>
    </row>
    <row r="463" spans="1:16" s="110" customFormat="1" ht="34.5" customHeight="1" x14ac:dyDescent="0.25">
      <c r="A463" s="22">
        <v>237</v>
      </c>
      <c r="B463" s="101" t="s">
        <v>224</v>
      </c>
      <c r="C463" s="22" t="s">
        <v>120</v>
      </c>
      <c r="D463" s="113">
        <v>2309.3000000000002</v>
      </c>
      <c r="E463" s="114"/>
      <c r="F463" s="290"/>
      <c r="G463" s="290">
        <f>D463</f>
        <v>2309.3000000000002</v>
      </c>
      <c r="H463" s="290"/>
      <c r="I463" s="294" t="s">
        <v>530</v>
      </c>
      <c r="J463" s="295"/>
      <c r="K463" s="80">
        <v>384.46699999999998</v>
      </c>
      <c r="L463" s="23"/>
      <c r="M463" s="296">
        <v>17</v>
      </c>
      <c r="N463" s="108"/>
      <c r="O463" s="109"/>
      <c r="P463" s="109"/>
    </row>
    <row r="464" spans="1:16" s="110" customFormat="1" ht="30" x14ac:dyDescent="0.25">
      <c r="A464" s="29">
        <v>238</v>
      </c>
      <c r="B464" s="112" t="s">
        <v>485</v>
      </c>
      <c r="C464" s="29"/>
      <c r="D464" s="106">
        <v>508</v>
      </c>
      <c r="E464" s="114" t="s">
        <v>271</v>
      </c>
      <c r="F464" s="289"/>
      <c r="G464" s="289"/>
      <c r="H464" s="289">
        <f>D464</f>
        <v>508</v>
      </c>
      <c r="I464" s="287" t="s">
        <v>261</v>
      </c>
      <c r="J464" s="68"/>
      <c r="K464" s="62"/>
      <c r="L464" s="106">
        <v>133.922</v>
      </c>
      <c r="M464" s="107">
        <v>26</v>
      </c>
      <c r="N464" s="115"/>
      <c r="O464" s="116"/>
      <c r="P464" s="109"/>
    </row>
    <row r="465" spans="1:16" s="110" customFormat="1" ht="45.75" thickBot="1" x14ac:dyDescent="0.3">
      <c r="A465" s="21">
        <v>239</v>
      </c>
      <c r="B465" s="116" t="s">
        <v>486</v>
      </c>
      <c r="C465" s="21" t="s">
        <v>120</v>
      </c>
      <c r="D465" s="291">
        <v>5511.1427000000003</v>
      </c>
      <c r="E465" s="114" t="s">
        <v>271</v>
      </c>
      <c r="F465" s="292"/>
      <c r="G465" s="292">
        <f>D465</f>
        <v>5511.1427000000003</v>
      </c>
      <c r="H465" s="292"/>
      <c r="I465" s="288" t="s">
        <v>530</v>
      </c>
      <c r="J465" s="293"/>
      <c r="K465" s="78"/>
      <c r="L465" s="127"/>
      <c r="M465" s="150"/>
      <c r="N465" s="108"/>
      <c r="O465" s="116"/>
      <c r="P465" s="109"/>
    </row>
    <row r="466" spans="1:16" s="110" customFormat="1" ht="18.75" customHeight="1" thickBot="1" x14ac:dyDescent="0.3">
      <c r="A466" s="307"/>
      <c r="B466" s="320" t="s">
        <v>533</v>
      </c>
      <c r="C466" s="307"/>
      <c r="D466" s="308"/>
      <c r="E466" s="300"/>
      <c r="F466" s="301"/>
      <c r="G466" s="301"/>
      <c r="H466" s="301"/>
      <c r="I466" s="309"/>
      <c r="J466" s="303"/>
      <c r="K466" s="310"/>
      <c r="L466" s="311"/>
      <c r="M466" s="501"/>
      <c r="N466" s="108"/>
      <c r="O466" s="109"/>
      <c r="P466" s="109"/>
    </row>
    <row r="467" spans="1:16" s="110" customFormat="1" ht="30" x14ac:dyDescent="0.25">
      <c r="A467" s="22">
        <v>240</v>
      </c>
      <c r="B467" s="305" t="s">
        <v>487</v>
      </c>
      <c r="C467" s="306" t="s">
        <v>488</v>
      </c>
      <c r="D467" s="113">
        <v>89.555999999999997</v>
      </c>
      <c r="E467" s="114" t="s">
        <v>271</v>
      </c>
      <c r="F467" s="290"/>
      <c r="G467" s="290">
        <f>D467</f>
        <v>89.555999999999997</v>
      </c>
      <c r="H467" s="290"/>
      <c r="I467" s="294" t="s">
        <v>261</v>
      </c>
      <c r="J467" s="295"/>
      <c r="K467" s="80"/>
      <c r="L467" s="23"/>
      <c r="M467" s="296"/>
      <c r="N467" s="108"/>
      <c r="O467" s="109"/>
      <c r="P467" s="109"/>
    </row>
    <row r="468" spans="1:16" s="110" customFormat="1" ht="33" customHeight="1" x14ac:dyDescent="0.25">
      <c r="A468" s="29">
        <v>241</v>
      </c>
      <c r="B468" s="284" t="s">
        <v>489</v>
      </c>
      <c r="C468" s="282" t="s">
        <v>490</v>
      </c>
      <c r="D468" s="106">
        <v>100.04382000000001</v>
      </c>
      <c r="E468" s="114" t="s">
        <v>271</v>
      </c>
      <c r="F468" s="289"/>
      <c r="G468" s="290"/>
      <c r="H468" s="289">
        <f>D468</f>
        <v>100.04382000000001</v>
      </c>
      <c r="I468" s="287" t="s">
        <v>261</v>
      </c>
      <c r="J468" s="68"/>
      <c r="K468" s="9"/>
      <c r="L468" s="9"/>
      <c r="M468" s="107"/>
      <c r="N468" s="108"/>
      <c r="O468" s="109"/>
      <c r="P468" s="109"/>
    </row>
    <row r="469" spans="1:16" s="110" customFormat="1" ht="30" x14ac:dyDescent="0.25">
      <c r="A469" s="29">
        <v>242</v>
      </c>
      <c r="B469" s="285" t="s">
        <v>491</v>
      </c>
      <c r="C469" s="282" t="s">
        <v>492</v>
      </c>
      <c r="D469" s="106">
        <v>606.06323999999995</v>
      </c>
      <c r="E469" s="114" t="s">
        <v>271</v>
      </c>
      <c r="F469" s="289"/>
      <c r="G469" s="290"/>
      <c r="H469" s="289">
        <f>D469</f>
        <v>606.06323999999995</v>
      </c>
      <c r="I469" s="287" t="s">
        <v>261</v>
      </c>
      <c r="J469" s="68"/>
      <c r="K469" s="62"/>
      <c r="L469" s="9"/>
      <c r="M469" s="107"/>
      <c r="N469" s="108"/>
      <c r="O469" s="109"/>
      <c r="P469" s="109"/>
    </row>
    <row r="470" spans="1:16" s="110" customFormat="1" ht="30" x14ac:dyDescent="0.25">
      <c r="A470" s="29">
        <v>243</v>
      </c>
      <c r="B470" s="284" t="s">
        <v>493</v>
      </c>
      <c r="C470" s="282" t="s">
        <v>494</v>
      </c>
      <c r="D470" s="106">
        <v>220.56083999999998</v>
      </c>
      <c r="E470" s="114" t="s">
        <v>271</v>
      </c>
      <c r="F470" s="289"/>
      <c r="G470" s="290"/>
      <c r="H470" s="289">
        <f>D470</f>
        <v>220.56083999999998</v>
      </c>
      <c r="I470" s="287" t="s">
        <v>261</v>
      </c>
      <c r="J470" s="68"/>
      <c r="K470" s="46"/>
      <c r="L470" s="111"/>
      <c r="M470" s="107"/>
      <c r="N470" s="108"/>
      <c r="O470" s="109"/>
      <c r="P470" s="109"/>
    </row>
    <row r="471" spans="1:16" s="110" customFormat="1" ht="30" x14ac:dyDescent="0.25">
      <c r="A471" s="29">
        <v>244</v>
      </c>
      <c r="B471" s="286" t="s">
        <v>495</v>
      </c>
      <c r="C471" s="282" t="s">
        <v>496</v>
      </c>
      <c r="D471" s="106">
        <v>481.96600000000001</v>
      </c>
      <c r="E471" s="114" t="s">
        <v>271</v>
      </c>
      <c r="F471" s="289"/>
      <c r="G471" s="290">
        <f>D471</f>
        <v>481.96600000000001</v>
      </c>
      <c r="H471" s="289"/>
      <c r="I471" s="287" t="s">
        <v>261</v>
      </c>
      <c r="J471" s="68"/>
      <c r="K471" s="46"/>
      <c r="L471" s="111"/>
      <c r="M471" s="107"/>
      <c r="N471" s="115"/>
      <c r="O471" s="116"/>
      <c r="P471" s="109"/>
    </row>
    <row r="472" spans="1:16" s="110" customFormat="1" ht="30" x14ac:dyDescent="0.25">
      <c r="A472" s="29">
        <v>245</v>
      </c>
      <c r="B472" s="286" t="s">
        <v>497</v>
      </c>
      <c r="C472" s="282" t="s">
        <v>498</v>
      </c>
      <c r="D472" s="106">
        <v>1959.5940000000001</v>
      </c>
      <c r="E472" s="114" t="s">
        <v>271</v>
      </c>
      <c r="F472" s="289"/>
      <c r="G472" s="290">
        <f>D472</f>
        <v>1959.5940000000001</v>
      </c>
      <c r="H472" s="289"/>
      <c r="I472" s="287" t="s">
        <v>261</v>
      </c>
      <c r="J472" s="68"/>
      <c r="K472" s="46"/>
      <c r="L472" s="46"/>
      <c r="M472" s="107"/>
      <c r="N472" s="115"/>
      <c r="O472" s="116"/>
      <c r="P472" s="109"/>
    </row>
    <row r="473" spans="1:16" s="110" customFormat="1" ht="33.75" customHeight="1" x14ac:dyDescent="0.25">
      <c r="A473" s="29">
        <v>246</v>
      </c>
      <c r="B473" s="286" t="s">
        <v>499</v>
      </c>
      <c r="C473" s="282" t="s">
        <v>500</v>
      </c>
      <c r="D473" s="106">
        <v>1623.9949999999999</v>
      </c>
      <c r="E473" s="114" t="s">
        <v>271</v>
      </c>
      <c r="F473" s="289"/>
      <c r="G473" s="290">
        <f>D473</f>
        <v>1623.9949999999999</v>
      </c>
      <c r="H473" s="289"/>
      <c r="I473" s="287" t="s">
        <v>261</v>
      </c>
      <c r="J473" s="68"/>
      <c r="K473" s="46">
        <v>1177.2819999999999</v>
      </c>
      <c r="L473" s="47"/>
      <c r="M473" s="107">
        <v>72</v>
      </c>
      <c r="N473" s="108"/>
      <c r="O473" s="109"/>
      <c r="P473" s="109"/>
    </row>
    <row r="474" spans="1:16" s="110" customFormat="1" ht="34.5" customHeight="1" thickBot="1" x14ac:dyDescent="0.3">
      <c r="A474" s="21">
        <v>247</v>
      </c>
      <c r="B474" s="126" t="s">
        <v>126</v>
      </c>
      <c r="C474" s="21" t="s">
        <v>223</v>
      </c>
      <c r="D474" s="291">
        <v>281.01799999999997</v>
      </c>
      <c r="E474" s="114" t="s">
        <v>271</v>
      </c>
      <c r="F474" s="292"/>
      <c r="G474" s="290">
        <f>D474</f>
        <v>281.01799999999997</v>
      </c>
      <c r="H474" s="292"/>
      <c r="I474" s="288" t="s">
        <v>261</v>
      </c>
      <c r="J474" s="293"/>
      <c r="K474" s="490">
        <v>236.35</v>
      </c>
      <c r="L474" s="36"/>
      <c r="M474" s="150">
        <v>77</v>
      </c>
      <c r="N474" s="108"/>
      <c r="O474" s="109"/>
      <c r="P474" s="109"/>
    </row>
    <row r="475" spans="1:16" s="110" customFormat="1" ht="18.75" customHeight="1" thickBot="1" x14ac:dyDescent="0.3">
      <c r="A475" s="307"/>
      <c r="B475" s="297" t="s">
        <v>501</v>
      </c>
      <c r="C475" s="298"/>
      <c r="D475" s="299"/>
      <c r="E475" s="300"/>
      <c r="F475" s="301"/>
      <c r="G475" s="301"/>
      <c r="H475" s="301"/>
      <c r="I475" s="302"/>
      <c r="J475" s="303"/>
      <c r="K475" s="304"/>
      <c r="L475" s="304"/>
      <c r="M475" s="501"/>
      <c r="N475" s="108"/>
      <c r="O475" s="109"/>
      <c r="P475" s="109"/>
    </row>
    <row r="476" spans="1:16" s="110" customFormat="1" ht="32.25" customHeight="1" x14ac:dyDescent="0.25">
      <c r="A476" s="22">
        <v>248</v>
      </c>
      <c r="B476" s="101" t="s">
        <v>502</v>
      </c>
      <c r="C476" s="22" t="s">
        <v>221</v>
      </c>
      <c r="D476" s="113">
        <v>2309.3000000000002</v>
      </c>
      <c r="E476" s="114" t="s">
        <v>271</v>
      </c>
      <c r="F476" s="290"/>
      <c r="G476" s="290">
        <f>D476</f>
        <v>2309.3000000000002</v>
      </c>
      <c r="H476" s="290"/>
      <c r="I476" s="294" t="s">
        <v>530</v>
      </c>
      <c r="J476" s="295"/>
      <c r="K476" s="89">
        <v>1735.579</v>
      </c>
      <c r="L476" s="90"/>
      <c r="M476" s="296">
        <v>75</v>
      </c>
      <c r="N476" s="108"/>
      <c r="O476" s="109"/>
      <c r="P476" s="109"/>
    </row>
    <row r="477" spans="1:16" s="110" customFormat="1" ht="33" customHeight="1" thickBot="1" x14ac:dyDescent="0.3">
      <c r="A477" s="21">
        <v>249</v>
      </c>
      <c r="B477" s="126" t="s">
        <v>503</v>
      </c>
      <c r="C477" s="21"/>
      <c r="D477" s="291">
        <v>641.9</v>
      </c>
      <c r="E477" s="119" t="s">
        <v>271</v>
      </c>
      <c r="F477" s="292"/>
      <c r="G477" s="314">
        <f>D477</f>
        <v>641.9</v>
      </c>
      <c r="H477" s="292"/>
      <c r="I477" s="288" t="s">
        <v>263</v>
      </c>
      <c r="J477" s="293"/>
      <c r="K477" s="488">
        <v>100</v>
      </c>
      <c r="L477" s="36"/>
      <c r="M477" s="150"/>
      <c r="N477" s="108"/>
      <c r="O477" s="109"/>
      <c r="P477" s="109"/>
    </row>
    <row r="478" spans="1:16" s="110" customFormat="1" ht="21" customHeight="1" thickBot="1" x14ac:dyDescent="0.3">
      <c r="A478" s="307"/>
      <c r="B478" s="320" t="s">
        <v>533</v>
      </c>
      <c r="C478" s="307"/>
      <c r="D478" s="308"/>
      <c r="E478" s="300"/>
      <c r="F478" s="301"/>
      <c r="G478" s="301"/>
      <c r="H478" s="301"/>
      <c r="I478" s="309"/>
      <c r="J478" s="303"/>
      <c r="K478" s="304"/>
      <c r="L478" s="304"/>
      <c r="M478" s="501"/>
      <c r="N478" s="108"/>
      <c r="O478" s="109"/>
      <c r="P478" s="109"/>
    </row>
    <row r="479" spans="1:16" s="110" customFormat="1" ht="31.5" customHeight="1" x14ac:dyDescent="0.25">
      <c r="A479" s="22">
        <v>250</v>
      </c>
      <c r="B479" s="101" t="s">
        <v>504</v>
      </c>
      <c r="C479" s="22" t="s">
        <v>470</v>
      </c>
      <c r="D479" s="113">
        <v>103.13208</v>
      </c>
      <c r="E479" s="114" t="s">
        <v>271</v>
      </c>
      <c r="F479" s="290"/>
      <c r="G479" s="290"/>
      <c r="H479" s="290">
        <f t="shared" ref="H479:H484" si="1">D479</f>
        <v>103.13208</v>
      </c>
      <c r="I479" s="294" t="s">
        <v>263</v>
      </c>
      <c r="J479" s="295"/>
      <c r="K479" s="324"/>
      <c r="L479" s="324"/>
      <c r="M479" s="296"/>
      <c r="N479" s="108"/>
      <c r="O479" s="109"/>
      <c r="P479" s="109"/>
    </row>
    <row r="480" spans="1:16" s="110" customFormat="1" ht="33" customHeight="1" x14ac:dyDescent="0.25">
      <c r="A480" s="29">
        <v>251</v>
      </c>
      <c r="B480" s="112" t="s">
        <v>505</v>
      </c>
      <c r="C480" s="29" t="s">
        <v>506</v>
      </c>
      <c r="D480" s="106">
        <v>139.00344000000001</v>
      </c>
      <c r="E480" s="114" t="s">
        <v>271</v>
      </c>
      <c r="F480" s="289"/>
      <c r="G480" s="289"/>
      <c r="H480" s="289">
        <f t="shared" si="1"/>
        <v>139.00344000000001</v>
      </c>
      <c r="I480" s="287" t="s">
        <v>263</v>
      </c>
      <c r="J480" s="68"/>
      <c r="K480" s="47"/>
      <c r="L480" s="47">
        <v>92.722999999999999</v>
      </c>
      <c r="M480" s="107">
        <v>67</v>
      </c>
      <c r="N480" s="108"/>
      <c r="O480" s="109"/>
      <c r="P480" s="109"/>
    </row>
    <row r="481" spans="1:16" s="110" customFormat="1" ht="39.75" customHeight="1" x14ac:dyDescent="0.25">
      <c r="A481" s="29">
        <v>252</v>
      </c>
      <c r="B481" s="112" t="s">
        <v>507</v>
      </c>
      <c r="C481" s="29" t="s">
        <v>508</v>
      </c>
      <c r="D481" s="106">
        <v>14.33276</v>
      </c>
      <c r="E481" s="114" t="s">
        <v>271</v>
      </c>
      <c r="F481" s="289"/>
      <c r="G481" s="289"/>
      <c r="H481" s="289">
        <f t="shared" si="1"/>
        <v>14.33276</v>
      </c>
      <c r="I481" s="287" t="s">
        <v>263</v>
      </c>
      <c r="J481" s="68"/>
      <c r="K481" s="47"/>
      <c r="L481" s="47"/>
      <c r="M481" s="107"/>
      <c r="N481" s="108"/>
      <c r="O481" s="109"/>
      <c r="P481" s="109"/>
    </row>
    <row r="482" spans="1:16" s="110" customFormat="1" ht="44.25" customHeight="1" x14ac:dyDescent="0.25">
      <c r="A482" s="29">
        <v>253</v>
      </c>
      <c r="B482" s="112" t="s">
        <v>509</v>
      </c>
      <c r="C482" s="29" t="s">
        <v>510</v>
      </c>
      <c r="D482" s="106">
        <v>16.794280000000001</v>
      </c>
      <c r="E482" s="114" t="s">
        <v>271</v>
      </c>
      <c r="F482" s="289"/>
      <c r="G482" s="289"/>
      <c r="H482" s="289">
        <f t="shared" si="1"/>
        <v>16.794280000000001</v>
      </c>
      <c r="I482" s="287" t="s">
        <v>263</v>
      </c>
      <c r="J482" s="68"/>
      <c r="K482" s="47"/>
      <c r="L482" s="47"/>
      <c r="M482" s="107"/>
      <c r="N482" s="108"/>
      <c r="O482" s="109"/>
      <c r="P482" s="109"/>
    </row>
    <row r="483" spans="1:16" s="110" customFormat="1" ht="30" customHeight="1" x14ac:dyDescent="0.25">
      <c r="A483" s="29">
        <v>254</v>
      </c>
      <c r="B483" s="112" t="s">
        <v>511</v>
      </c>
      <c r="C483" s="29" t="s">
        <v>512</v>
      </c>
      <c r="D483" s="106">
        <v>27.60116</v>
      </c>
      <c r="E483" s="114" t="s">
        <v>271</v>
      </c>
      <c r="F483" s="289"/>
      <c r="G483" s="289"/>
      <c r="H483" s="289">
        <f t="shared" si="1"/>
        <v>27.60116</v>
      </c>
      <c r="I483" s="287" t="s">
        <v>263</v>
      </c>
      <c r="J483" s="68"/>
      <c r="K483" s="47"/>
      <c r="L483" s="47"/>
      <c r="M483" s="117"/>
      <c r="N483" s="108"/>
      <c r="O483" s="109"/>
      <c r="P483" s="109"/>
    </row>
    <row r="484" spans="1:16" s="110" customFormat="1" ht="38.25" customHeight="1" x14ac:dyDescent="0.25">
      <c r="A484" s="29">
        <v>255</v>
      </c>
      <c r="B484" s="112" t="s">
        <v>513</v>
      </c>
      <c r="C484" s="29" t="s">
        <v>514</v>
      </c>
      <c r="D484" s="106">
        <v>175.96295999999998</v>
      </c>
      <c r="E484" s="114" t="s">
        <v>271</v>
      </c>
      <c r="F484" s="289"/>
      <c r="G484" s="289"/>
      <c r="H484" s="289">
        <f t="shared" si="1"/>
        <v>175.96295999999998</v>
      </c>
      <c r="I484" s="287" t="s">
        <v>263</v>
      </c>
      <c r="J484" s="68"/>
      <c r="K484" s="47"/>
      <c r="L484" s="47"/>
      <c r="M484" s="107"/>
      <c r="N484" s="108"/>
      <c r="O484" s="109"/>
      <c r="P484" s="109"/>
    </row>
    <row r="485" spans="1:16" s="110" customFormat="1" ht="33" customHeight="1" x14ac:dyDescent="0.25">
      <c r="A485" s="29">
        <v>256</v>
      </c>
      <c r="B485" s="112" t="s">
        <v>515</v>
      </c>
      <c r="C485" s="29" t="s">
        <v>516</v>
      </c>
      <c r="D485" s="106">
        <v>27.425000000000001</v>
      </c>
      <c r="E485" s="114" t="s">
        <v>271</v>
      </c>
      <c r="F485" s="289"/>
      <c r="G485" s="289">
        <f>D485</f>
        <v>27.425000000000001</v>
      </c>
      <c r="H485" s="289"/>
      <c r="I485" s="287" t="s">
        <v>263</v>
      </c>
      <c r="J485" s="68"/>
      <c r="K485" s="118"/>
      <c r="L485" s="111"/>
      <c r="M485" s="107"/>
      <c r="N485" s="108"/>
      <c r="O485" s="109"/>
      <c r="P485" s="109"/>
    </row>
    <row r="486" spans="1:16" s="110" customFormat="1" ht="46.5" customHeight="1" x14ac:dyDescent="0.25">
      <c r="A486" s="29">
        <v>257</v>
      </c>
      <c r="B486" s="112" t="s">
        <v>517</v>
      </c>
      <c r="C486" s="29" t="s">
        <v>518</v>
      </c>
      <c r="D486" s="106">
        <v>63.524560000000001</v>
      </c>
      <c r="E486" s="114" t="s">
        <v>271</v>
      </c>
      <c r="F486" s="289"/>
      <c r="G486" s="289"/>
      <c r="H486" s="289">
        <f>D486</f>
        <v>63.524560000000001</v>
      </c>
      <c r="I486" s="287" t="s">
        <v>263</v>
      </c>
      <c r="J486" s="68"/>
      <c r="K486" s="46"/>
      <c r="L486" s="118"/>
      <c r="M486" s="107"/>
      <c r="N486" s="108"/>
      <c r="O486" s="109"/>
      <c r="P486" s="109"/>
    </row>
    <row r="487" spans="1:16" s="110" customFormat="1" ht="45.75" customHeight="1" x14ac:dyDescent="0.25">
      <c r="A487" s="29">
        <v>258</v>
      </c>
      <c r="B487" s="112" t="s">
        <v>519</v>
      </c>
      <c r="C487" s="29" t="s">
        <v>520</v>
      </c>
      <c r="D487" s="106">
        <v>86.094179999999994</v>
      </c>
      <c r="E487" s="114" t="s">
        <v>271</v>
      </c>
      <c r="F487" s="289"/>
      <c r="G487" s="289"/>
      <c r="H487" s="289">
        <f>D487</f>
        <v>86.094179999999994</v>
      </c>
      <c r="I487" s="287" t="s">
        <v>263</v>
      </c>
      <c r="J487" s="68"/>
      <c r="K487" s="47"/>
      <c r="L487" s="47"/>
      <c r="M487" s="107"/>
      <c r="N487" s="108"/>
      <c r="O487" s="109"/>
      <c r="P487" s="109"/>
    </row>
    <row r="488" spans="1:16" s="110" customFormat="1" ht="30.75" customHeight="1" x14ac:dyDescent="0.25">
      <c r="A488" s="29">
        <v>259</v>
      </c>
      <c r="B488" s="112" t="s">
        <v>521</v>
      </c>
      <c r="C488" s="29" t="s">
        <v>522</v>
      </c>
      <c r="D488" s="106">
        <v>343.77800000000002</v>
      </c>
      <c r="E488" s="114" t="s">
        <v>271</v>
      </c>
      <c r="F488" s="289"/>
      <c r="G488" s="289">
        <f>D488</f>
        <v>343.77800000000002</v>
      </c>
      <c r="H488" s="289"/>
      <c r="I488" s="287" t="s">
        <v>263</v>
      </c>
      <c r="J488" s="68"/>
      <c r="K488" s="489">
        <v>233.25700000000001</v>
      </c>
      <c r="L488" s="47"/>
      <c r="M488" s="107">
        <v>30</v>
      </c>
      <c r="N488" s="108"/>
      <c r="O488" s="109"/>
      <c r="P488" s="109"/>
    </row>
    <row r="489" spans="1:16" s="110" customFormat="1" ht="30.75" customHeight="1" x14ac:dyDescent="0.25">
      <c r="A489" s="29">
        <v>260</v>
      </c>
      <c r="B489" s="112" t="s">
        <v>523</v>
      </c>
      <c r="C489" s="29" t="s">
        <v>468</v>
      </c>
      <c r="D489" s="106">
        <v>150.67099999999999</v>
      </c>
      <c r="E489" s="114" t="s">
        <v>271</v>
      </c>
      <c r="F489" s="289"/>
      <c r="G489" s="289">
        <f>D489</f>
        <v>150.67099999999999</v>
      </c>
      <c r="H489" s="289"/>
      <c r="I489" s="287" t="s">
        <v>263</v>
      </c>
      <c r="J489" s="68"/>
      <c r="K489" s="47"/>
      <c r="L489" s="111"/>
      <c r="M489" s="107"/>
      <c r="N489" s="108"/>
      <c r="O489" s="109"/>
      <c r="P489" s="109"/>
    </row>
    <row r="490" spans="1:16" s="110" customFormat="1" ht="36.75" customHeight="1" x14ac:dyDescent="0.25">
      <c r="A490" s="29">
        <v>261</v>
      </c>
      <c r="B490" s="112" t="s">
        <v>524</v>
      </c>
      <c r="C490" s="29" t="s">
        <v>525</v>
      </c>
      <c r="D490" s="106">
        <v>144.28700000000001</v>
      </c>
      <c r="E490" s="114" t="s">
        <v>271</v>
      </c>
      <c r="F490" s="289"/>
      <c r="G490" s="289">
        <f>D490</f>
        <v>144.28700000000001</v>
      </c>
      <c r="H490" s="289"/>
      <c r="I490" s="287" t="s">
        <v>263</v>
      </c>
      <c r="J490" s="68"/>
      <c r="K490" s="47"/>
      <c r="L490" s="47"/>
      <c r="M490" s="107"/>
      <c r="N490" s="108"/>
      <c r="O490" s="109"/>
      <c r="P490" s="109"/>
    </row>
    <row r="491" spans="1:16" s="110" customFormat="1" ht="30" x14ac:dyDescent="0.25">
      <c r="A491" s="21">
        <v>262</v>
      </c>
      <c r="B491" s="126" t="s">
        <v>126</v>
      </c>
      <c r="C491" s="21" t="s">
        <v>223</v>
      </c>
      <c r="D491" s="322">
        <v>234.18199999999999</v>
      </c>
      <c r="E491" s="119" t="s">
        <v>271</v>
      </c>
      <c r="F491" s="292"/>
      <c r="G491" s="292">
        <f>D491</f>
        <v>234.18199999999999</v>
      </c>
      <c r="H491" s="292"/>
      <c r="I491" s="288" t="s">
        <v>263</v>
      </c>
      <c r="J491" s="293"/>
      <c r="K491" s="488">
        <v>218.16</v>
      </c>
      <c r="L491" s="323"/>
      <c r="M491" s="150">
        <v>77</v>
      </c>
      <c r="N491" s="115"/>
      <c r="O491" s="116"/>
      <c r="P491" s="109"/>
    </row>
    <row r="492" spans="1:16" s="4" customFormat="1" ht="43.5" customHeight="1" x14ac:dyDescent="0.2">
      <c r="A492" s="349">
        <v>263</v>
      </c>
      <c r="B492" s="350" t="s">
        <v>550</v>
      </c>
      <c r="C492" s="349" t="s">
        <v>548</v>
      </c>
      <c r="D492" s="491">
        <v>2000</v>
      </c>
      <c r="E492" s="351"/>
      <c r="F492" s="352"/>
      <c r="G492" s="352"/>
      <c r="H492" s="352">
        <v>2000</v>
      </c>
      <c r="I492" s="359" t="s">
        <v>527</v>
      </c>
      <c r="J492" s="352"/>
      <c r="K492" s="352"/>
      <c r="L492" s="352">
        <v>13.756</v>
      </c>
      <c r="M492" s="331"/>
    </row>
    <row r="493" spans="1:16" s="110" customFormat="1" ht="18.75" customHeight="1" x14ac:dyDescent="0.25">
      <c r="A493" s="29"/>
      <c r="B493" s="275" t="s">
        <v>176</v>
      </c>
      <c r="C493" s="276"/>
      <c r="D493" s="321">
        <f>SUM(D436:D492)</f>
        <v>26984.086340000002</v>
      </c>
      <c r="E493" s="321"/>
      <c r="F493" s="321"/>
      <c r="G493" s="321">
        <f>SUM(G436:G491)</f>
        <v>19531.643699999997</v>
      </c>
      <c r="H493" s="321">
        <f>SUM(H436:H492)</f>
        <v>7452.4426400000011</v>
      </c>
      <c r="I493" s="277"/>
      <c r="J493" s="321"/>
      <c r="K493" s="321">
        <f>SUM(K436:K491)</f>
        <v>4416.8189999999995</v>
      </c>
      <c r="L493" s="321">
        <f>SUM(L436:L492)</f>
        <v>1950.357</v>
      </c>
      <c r="M493" s="278">
        <v>24</v>
      </c>
      <c r="N493" s="108"/>
      <c r="O493" s="116"/>
      <c r="P493" s="109"/>
    </row>
    <row r="494" spans="1:16" ht="23.25" customHeight="1" x14ac:dyDescent="0.3">
      <c r="A494" s="589" t="s">
        <v>113</v>
      </c>
      <c r="B494" s="590"/>
      <c r="C494" s="590"/>
      <c r="D494" s="590"/>
      <c r="E494" s="590"/>
      <c r="F494" s="590"/>
      <c r="G494" s="590"/>
      <c r="H494" s="590"/>
      <c r="I494" s="590"/>
      <c r="J494" s="590"/>
      <c r="K494" s="590"/>
      <c r="L494" s="590"/>
      <c r="M494" s="591"/>
    </row>
    <row r="495" spans="1:16" ht="31.5" customHeight="1" x14ac:dyDescent="0.25">
      <c r="A495" s="458">
        <v>264</v>
      </c>
      <c r="B495" s="156" t="s">
        <v>534</v>
      </c>
      <c r="C495" s="135" t="s">
        <v>535</v>
      </c>
      <c r="D495" s="459">
        <v>6417</v>
      </c>
      <c r="E495" s="340" t="s">
        <v>410</v>
      </c>
      <c r="F495" s="342"/>
      <c r="G495" s="341"/>
      <c r="H495" s="459">
        <v>6417</v>
      </c>
      <c r="I495" s="438" t="s">
        <v>593</v>
      </c>
      <c r="J495" s="469"/>
      <c r="K495" s="439"/>
      <c r="L495" s="440">
        <v>828.2</v>
      </c>
      <c r="M495" s="441">
        <v>13</v>
      </c>
    </row>
    <row r="496" spans="1:16" ht="31.5" customHeight="1" x14ac:dyDescent="0.2">
      <c r="A496" s="479">
        <v>265</v>
      </c>
      <c r="B496" s="138" t="s">
        <v>536</v>
      </c>
      <c r="C496" s="479" t="s">
        <v>537</v>
      </c>
      <c r="D496" s="202">
        <v>42</v>
      </c>
      <c r="E496" s="342" t="s">
        <v>547</v>
      </c>
      <c r="F496" s="342"/>
      <c r="G496" s="343"/>
      <c r="H496" s="202">
        <v>42</v>
      </c>
      <c r="I496" s="442" t="s">
        <v>262</v>
      </c>
      <c r="J496" s="481"/>
      <c r="K496" s="271"/>
      <c r="L496" s="272">
        <v>30.3</v>
      </c>
      <c r="M496" s="478">
        <v>72</v>
      </c>
    </row>
    <row r="497" spans="1:13" ht="31.5" customHeight="1" x14ac:dyDescent="0.2">
      <c r="A497" s="479">
        <v>266</v>
      </c>
      <c r="B497" s="138" t="s">
        <v>538</v>
      </c>
      <c r="C497" s="479" t="s">
        <v>539</v>
      </c>
      <c r="D497" s="202">
        <v>340</v>
      </c>
      <c r="E497" s="342" t="s">
        <v>271</v>
      </c>
      <c r="F497" s="342"/>
      <c r="G497" s="343"/>
      <c r="H497" s="202">
        <v>340</v>
      </c>
      <c r="I497" s="442" t="s">
        <v>262</v>
      </c>
      <c r="J497" s="481"/>
      <c r="K497" s="271"/>
      <c r="L497" s="272">
        <v>0</v>
      </c>
      <c r="M497" s="478"/>
    </row>
    <row r="498" spans="1:13" ht="31.5" customHeight="1" x14ac:dyDescent="0.25">
      <c r="A498" s="479">
        <v>267</v>
      </c>
      <c r="B498" s="203" t="s">
        <v>540</v>
      </c>
      <c r="C498" s="479" t="s">
        <v>541</v>
      </c>
      <c r="D498" s="202">
        <v>26</v>
      </c>
      <c r="E498" s="342" t="s">
        <v>271</v>
      </c>
      <c r="F498" s="342"/>
      <c r="G498" s="343"/>
      <c r="H498" s="202">
        <v>26</v>
      </c>
      <c r="I498" s="442" t="s">
        <v>264</v>
      </c>
      <c r="J498" s="481"/>
      <c r="K498" s="271"/>
      <c r="L498" s="418">
        <v>26</v>
      </c>
      <c r="M498" s="443">
        <v>100</v>
      </c>
    </row>
    <row r="499" spans="1:13" ht="31.5" customHeight="1" x14ac:dyDescent="0.2">
      <c r="A499" s="479">
        <v>268</v>
      </c>
      <c r="B499" s="138" t="s">
        <v>542</v>
      </c>
      <c r="C499" s="479" t="s">
        <v>213</v>
      </c>
      <c r="D499" s="202">
        <v>3.3</v>
      </c>
      <c r="E499" s="342" t="s">
        <v>271</v>
      </c>
      <c r="F499" s="342"/>
      <c r="G499" s="343"/>
      <c r="H499" s="202">
        <v>3.3</v>
      </c>
      <c r="I499" s="442" t="s">
        <v>262</v>
      </c>
      <c r="J499" s="481"/>
      <c r="K499" s="271"/>
      <c r="L499" s="486">
        <v>0</v>
      </c>
      <c r="M499" s="478"/>
    </row>
    <row r="500" spans="1:13" ht="31.5" customHeight="1" x14ac:dyDescent="0.2">
      <c r="A500" s="479">
        <v>269</v>
      </c>
      <c r="B500" s="138" t="s">
        <v>543</v>
      </c>
      <c r="C500" s="479" t="s">
        <v>120</v>
      </c>
      <c r="D500" s="202">
        <v>1.7</v>
      </c>
      <c r="E500" s="342" t="s">
        <v>271</v>
      </c>
      <c r="F500" s="342"/>
      <c r="G500" s="343"/>
      <c r="H500" s="202">
        <v>1.7</v>
      </c>
      <c r="I500" s="442" t="s">
        <v>262</v>
      </c>
      <c r="J500" s="481"/>
      <c r="K500" s="271"/>
      <c r="L500" s="272">
        <v>0</v>
      </c>
      <c r="M500" s="478"/>
    </row>
    <row r="501" spans="1:13" ht="31.5" customHeight="1" x14ac:dyDescent="0.25">
      <c r="A501" s="479">
        <v>270</v>
      </c>
      <c r="B501" s="339" t="s">
        <v>544</v>
      </c>
      <c r="C501" s="479" t="s">
        <v>120</v>
      </c>
      <c r="D501" s="202">
        <v>0.9</v>
      </c>
      <c r="E501" s="342" t="s">
        <v>271</v>
      </c>
      <c r="F501" s="342"/>
      <c r="G501" s="344"/>
      <c r="H501" s="202">
        <v>0.9</v>
      </c>
      <c r="I501" s="442" t="s">
        <v>113</v>
      </c>
      <c r="J501" s="481"/>
      <c r="K501" s="271"/>
      <c r="L501" s="272">
        <v>0</v>
      </c>
      <c r="M501" s="443"/>
    </row>
    <row r="502" spans="1:13" ht="45" customHeight="1" x14ac:dyDescent="0.25">
      <c r="A502" s="479">
        <v>271</v>
      </c>
      <c r="B502" s="339" t="s">
        <v>545</v>
      </c>
      <c r="C502" s="479" t="s">
        <v>546</v>
      </c>
      <c r="D502" s="202">
        <v>190</v>
      </c>
      <c r="E502" s="342" t="s">
        <v>271</v>
      </c>
      <c r="F502" s="357"/>
      <c r="G502" s="344"/>
      <c r="H502" s="202">
        <v>190</v>
      </c>
      <c r="I502" s="442" t="s">
        <v>113</v>
      </c>
      <c r="J502" s="444"/>
      <c r="K502" s="445"/>
      <c r="L502" s="272">
        <v>0</v>
      </c>
      <c r="M502" s="446"/>
    </row>
    <row r="503" spans="1:13" ht="36.75" customHeight="1" thickBot="1" x14ac:dyDescent="0.3">
      <c r="A503" s="503"/>
      <c r="B503" s="504" t="s">
        <v>239</v>
      </c>
      <c r="C503" s="457"/>
      <c r="D503" s="505">
        <f>SUM(D495:D502)</f>
        <v>7020.9</v>
      </c>
      <c r="E503" s="506"/>
      <c r="F503" s="508"/>
      <c r="G503" s="505"/>
      <c r="H503" s="505">
        <f>SUM(H495:H502)</f>
        <v>7020.9</v>
      </c>
      <c r="I503" s="505"/>
      <c r="J503" s="505"/>
      <c r="K503" s="507">
        <v>0</v>
      </c>
      <c r="L503" s="505">
        <f>SUM(L495:L502)</f>
        <v>884.5</v>
      </c>
      <c r="M503" s="507">
        <v>13</v>
      </c>
    </row>
    <row r="504" spans="1:13" s="4" customFormat="1" ht="30" customHeight="1" thickBot="1" x14ac:dyDescent="0.25">
      <c r="A504" s="411"/>
      <c r="B504" s="338" t="s">
        <v>114</v>
      </c>
      <c r="C504" s="338"/>
      <c r="D504" s="493">
        <v>51438.9</v>
      </c>
      <c r="E504" s="493"/>
      <c r="F504" s="495"/>
      <c r="G504" s="493">
        <v>24871.200000000001</v>
      </c>
      <c r="H504" s="493">
        <v>26567.7</v>
      </c>
      <c r="I504" s="493"/>
      <c r="J504" s="493"/>
      <c r="K504" s="494">
        <f>K28+K46+K64+K86+K108+K132+K153+K174+K186+K205+K223+K243+K266+K273+K284+K308+K316+K331+K336+K345+K361+K372+K396+K408+K434+K493+K503</f>
        <v>12932.830999999998</v>
      </c>
      <c r="L504" s="494">
        <f>L28+L46+L64+L86+L108+L132+L153+L174+L186+L205+L223+L243+L266+L273+L284+L308+L316+L331+L336+L345+L361+L372+L396+L408+L434+L493+L503</f>
        <v>9968.9639999999999</v>
      </c>
      <c r="M504" s="487">
        <v>0.45</v>
      </c>
    </row>
    <row r="505" spans="1:13" s="4" customFormat="1" ht="17.25" customHeight="1" x14ac:dyDescent="0.2">
      <c r="A505" s="248"/>
      <c r="B505" s="345"/>
      <c r="C505" s="345"/>
      <c r="D505" s="346"/>
      <c r="E505" s="347"/>
      <c r="F505" s="346"/>
      <c r="G505" s="346"/>
      <c r="H505" s="346"/>
      <c r="I505" s="346"/>
      <c r="J505" s="346"/>
      <c r="K505" s="346"/>
      <c r="L505" s="346"/>
      <c r="M505" s="348"/>
    </row>
    <row r="506" spans="1:13" ht="22.5" x14ac:dyDescent="0.3">
      <c r="B506" s="643"/>
      <c r="C506" s="643"/>
      <c r="D506" s="643"/>
      <c r="E506" s="643"/>
      <c r="F506" s="643"/>
      <c r="G506" s="643"/>
      <c r="H506" s="643"/>
      <c r="I506" s="643"/>
      <c r="J506" s="15"/>
      <c r="K506" s="15"/>
      <c r="L506" s="15" t="s">
        <v>240</v>
      </c>
      <c r="M506" s="15"/>
    </row>
    <row r="507" spans="1:13" x14ac:dyDescent="0.25">
      <c r="E507" s="437"/>
    </row>
    <row r="508" spans="1:13" ht="26.25" customHeight="1" x14ac:dyDescent="0.3">
      <c r="B508" s="643" t="s">
        <v>596</v>
      </c>
      <c r="C508" s="643"/>
      <c r="D508" s="643"/>
      <c r="E508" s="643"/>
      <c r="F508" s="643"/>
      <c r="G508" s="643"/>
      <c r="H508" s="643"/>
      <c r="I508" s="643"/>
      <c r="J508" s="643"/>
      <c r="K508" s="643"/>
      <c r="L508" s="643"/>
      <c r="M508" s="643"/>
    </row>
  </sheetData>
  <mergeCells count="1548">
    <mergeCell ref="A161:A162"/>
    <mergeCell ref="B161:B162"/>
    <mergeCell ref="B127:B128"/>
    <mergeCell ref="D127:D128"/>
    <mergeCell ref="F127:F128"/>
    <mergeCell ref="G127:G128"/>
    <mergeCell ref="E127:E128"/>
    <mergeCell ref="D161:D162"/>
    <mergeCell ref="E161:E162"/>
    <mergeCell ref="A157:A158"/>
    <mergeCell ref="L104:L105"/>
    <mergeCell ref="M104:M105"/>
    <mergeCell ref="H127:H128"/>
    <mergeCell ref="I127:I128"/>
    <mergeCell ref="J127:J128"/>
    <mergeCell ref="K127:K128"/>
    <mergeCell ref="L127:L128"/>
    <mergeCell ref="M127:M128"/>
    <mergeCell ref="H116:H117"/>
    <mergeCell ref="J112:J113"/>
    <mergeCell ref="B104:B105"/>
    <mergeCell ref="A104:A105"/>
    <mergeCell ref="D104:D105"/>
    <mergeCell ref="E104:E105"/>
    <mergeCell ref="F104:F105"/>
    <mergeCell ref="G104:G105"/>
    <mergeCell ref="A199:A200"/>
    <mergeCell ref="A201:A202"/>
    <mergeCell ref="M259:M260"/>
    <mergeCell ref="M257:M258"/>
    <mergeCell ref="M255:M256"/>
    <mergeCell ref="M253:M254"/>
    <mergeCell ref="M251:M252"/>
    <mergeCell ref="M249:M250"/>
    <mergeCell ref="M247:M248"/>
    <mergeCell ref="K257:K258"/>
    <mergeCell ref="M169:M170"/>
    <mergeCell ref="M155:M156"/>
    <mergeCell ref="M116:M117"/>
    <mergeCell ref="M118:M119"/>
    <mergeCell ref="M120:M121"/>
    <mergeCell ref="M122:M123"/>
    <mergeCell ref="M134:M135"/>
    <mergeCell ref="M157:M158"/>
    <mergeCell ref="M163:M164"/>
    <mergeCell ref="M165:M166"/>
    <mergeCell ref="M92:M93"/>
    <mergeCell ref="M94:M95"/>
    <mergeCell ref="M96:M97"/>
    <mergeCell ref="M98:M99"/>
    <mergeCell ref="M148:M149"/>
    <mergeCell ref="M110:M111"/>
    <mergeCell ref="M112:M113"/>
    <mergeCell ref="M114:M115"/>
    <mergeCell ref="M100:M101"/>
    <mergeCell ref="M102:M103"/>
    <mergeCell ref="M90:M91"/>
    <mergeCell ref="M80:M81"/>
    <mergeCell ref="M82:M83"/>
    <mergeCell ref="M72:M73"/>
    <mergeCell ref="M74:M75"/>
    <mergeCell ref="M76:M77"/>
    <mergeCell ref="M78:M79"/>
    <mergeCell ref="M88:M89"/>
    <mergeCell ref="M70:M71"/>
    <mergeCell ref="L58:L59"/>
    <mergeCell ref="L82:L83"/>
    <mergeCell ref="L66:L67"/>
    <mergeCell ref="L70:L71"/>
    <mergeCell ref="L72:L73"/>
    <mergeCell ref="M12:M13"/>
    <mergeCell ref="M14:M15"/>
    <mergeCell ref="M16:M17"/>
    <mergeCell ref="L52:L53"/>
    <mergeCell ref="L42:L43"/>
    <mergeCell ref="L20:L21"/>
    <mergeCell ref="M18:M19"/>
    <mergeCell ref="M20:M21"/>
    <mergeCell ref="M42:M43"/>
    <mergeCell ref="L12:L13"/>
    <mergeCell ref="M22:M23"/>
    <mergeCell ref="M24:M25"/>
    <mergeCell ref="M38:M39"/>
    <mergeCell ref="M36:M37"/>
    <mergeCell ref="M34:M35"/>
    <mergeCell ref="M32:M33"/>
    <mergeCell ref="M30:M31"/>
    <mergeCell ref="A417:A419"/>
    <mergeCell ref="M40:M41"/>
    <mergeCell ref="M48:M49"/>
    <mergeCell ref="M50:M51"/>
    <mergeCell ref="B506:I506"/>
    <mergeCell ref="F420:F422"/>
    <mergeCell ref="M420:M422"/>
    <mergeCell ref="M423:M426"/>
    <mergeCell ref="M68:M69"/>
    <mergeCell ref="M66:M67"/>
    <mergeCell ref="M410:M412"/>
    <mergeCell ref="F413:F414"/>
    <mergeCell ref="M413:M414"/>
    <mergeCell ref="G390:G391"/>
    <mergeCell ref="D392:D393"/>
    <mergeCell ref="H398:H399"/>
    <mergeCell ref="F410:F412"/>
    <mergeCell ref="M390:M391"/>
    <mergeCell ref="D398:D399"/>
    <mergeCell ref="M398:M399"/>
    <mergeCell ref="M316:M317"/>
    <mergeCell ref="E319:E320"/>
    <mergeCell ref="F319:F320"/>
    <mergeCell ref="G319:G320"/>
    <mergeCell ref="H319:H320"/>
    <mergeCell ref="K316:K317"/>
    <mergeCell ref="L316:L317"/>
    <mergeCell ref="E316:E317"/>
    <mergeCell ref="J319:J320"/>
    <mergeCell ref="K319:K320"/>
    <mergeCell ref="A314:A315"/>
    <mergeCell ref="B314:B315"/>
    <mergeCell ref="C314:C315"/>
    <mergeCell ref="F415:F416"/>
    <mergeCell ref="G316:G317"/>
    <mergeCell ref="F316:F317"/>
    <mergeCell ref="A316:A317"/>
    <mergeCell ref="B316:B317"/>
    <mergeCell ref="C316:C317"/>
    <mergeCell ref="A390:A391"/>
    <mergeCell ref="D316:D317"/>
    <mergeCell ref="K314:K315"/>
    <mergeCell ref="L314:L315"/>
    <mergeCell ref="I314:I315"/>
    <mergeCell ref="J314:J315"/>
    <mergeCell ref="H316:H317"/>
    <mergeCell ref="I316:I317"/>
    <mergeCell ref="J316:J317"/>
    <mergeCell ref="D314:D315"/>
    <mergeCell ref="E314:E315"/>
    <mergeCell ref="F312:F313"/>
    <mergeCell ref="G312:G313"/>
    <mergeCell ref="H312:H313"/>
    <mergeCell ref="M314:M315"/>
    <mergeCell ref="I312:I313"/>
    <mergeCell ref="J312:J313"/>
    <mergeCell ref="K312:K313"/>
    <mergeCell ref="L312:L313"/>
    <mergeCell ref="M312:M313"/>
    <mergeCell ref="G314:G315"/>
    <mergeCell ref="A312:A313"/>
    <mergeCell ref="B312:B313"/>
    <mergeCell ref="C312:C313"/>
    <mergeCell ref="D312:D313"/>
    <mergeCell ref="K310:K311"/>
    <mergeCell ref="G310:G311"/>
    <mergeCell ref="H310:H311"/>
    <mergeCell ref="I310:I311"/>
    <mergeCell ref="J310:J311"/>
    <mergeCell ref="E312:E313"/>
    <mergeCell ref="I294:I305"/>
    <mergeCell ref="J294:J305"/>
    <mergeCell ref="K294:K305"/>
    <mergeCell ref="A309:M309"/>
    <mergeCell ref="A310:A311"/>
    <mergeCell ref="B310:B311"/>
    <mergeCell ref="C310:C311"/>
    <mergeCell ref="D310:D311"/>
    <mergeCell ref="M310:M311"/>
    <mergeCell ref="L310:L311"/>
    <mergeCell ref="E286:E289"/>
    <mergeCell ref="I286:I289"/>
    <mergeCell ref="J286:J289"/>
    <mergeCell ref="K286:K289"/>
    <mergeCell ref="E310:E311"/>
    <mergeCell ref="E290:E293"/>
    <mergeCell ref="I290:I293"/>
    <mergeCell ref="J290:J293"/>
    <mergeCell ref="F310:F311"/>
    <mergeCell ref="H294:H305"/>
    <mergeCell ref="F259:F260"/>
    <mergeCell ref="F261:F262"/>
    <mergeCell ref="K290:K293"/>
    <mergeCell ref="L294:L305"/>
    <mergeCell ref="A294:A305"/>
    <mergeCell ref="D294:D305"/>
    <mergeCell ref="E294:E305"/>
    <mergeCell ref="F294:F305"/>
    <mergeCell ref="A290:A293"/>
    <mergeCell ref="A268:M268"/>
    <mergeCell ref="E261:E262"/>
    <mergeCell ref="H261:H262"/>
    <mergeCell ref="I261:I262"/>
    <mergeCell ref="J261:J262"/>
    <mergeCell ref="K261:K262"/>
    <mergeCell ref="L261:L262"/>
    <mergeCell ref="A255:A256"/>
    <mergeCell ref="L257:L258"/>
    <mergeCell ref="A259:A260"/>
    <mergeCell ref="B259:B260"/>
    <mergeCell ref="D259:D260"/>
    <mergeCell ref="E259:E260"/>
    <mergeCell ref="H259:H260"/>
    <mergeCell ref="I259:I260"/>
    <mergeCell ref="J259:J260"/>
    <mergeCell ref="K259:K260"/>
    <mergeCell ref="A257:A258"/>
    <mergeCell ref="B257:B258"/>
    <mergeCell ref="D257:D258"/>
    <mergeCell ref="E257:E258"/>
    <mergeCell ref="H257:H258"/>
    <mergeCell ref="I257:I258"/>
    <mergeCell ref="F257:F258"/>
    <mergeCell ref="B255:B256"/>
    <mergeCell ref="D255:D256"/>
    <mergeCell ref="E255:E256"/>
    <mergeCell ref="I253:I254"/>
    <mergeCell ref="B253:B254"/>
    <mergeCell ref="D253:D254"/>
    <mergeCell ref="E253:E254"/>
    <mergeCell ref="F255:F256"/>
    <mergeCell ref="F253:F254"/>
    <mergeCell ref="G253:G254"/>
    <mergeCell ref="H253:H254"/>
    <mergeCell ref="A251:A252"/>
    <mergeCell ref="B251:B252"/>
    <mergeCell ref="E251:E252"/>
    <mergeCell ref="A253:A254"/>
    <mergeCell ref="F251:F252"/>
    <mergeCell ref="G251:G252"/>
    <mergeCell ref="L253:L254"/>
    <mergeCell ref="J251:J252"/>
    <mergeCell ref="K251:K252"/>
    <mergeCell ref="L251:L252"/>
    <mergeCell ref="J253:J254"/>
    <mergeCell ref="L249:L250"/>
    <mergeCell ref="K253:K254"/>
    <mergeCell ref="L247:L248"/>
    <mergeCell ref="I247:I248"/>
    <mergeCell ref="D249:D250"/>
    <mergeCell ref="E249:E250"/>
    <mergeCell ref="F249:F250"/>
    <mergeCell ref="G249:G250"/>
    <mergeCell ref="F247:F248"/>
    <mergeCell ref="G247:G248"/>
    <mergeCell ref="I251:I252"/>
    <mergeCell ref="I249:I250"/>
    <mergeCell ref="A249:A250"/>
    <mergeCell ref="B249:B250"/>
    <mergeCell ref="K245:K246"/>
    <mergeCell ref="J249:J250"/>
    <mergeCell ref="H249:H250"/>
    <mergeCell ref="K249:K250"/>
    <mergeCell ref="J247:J248"/>
    <mergeCell ref="K247:K248"/>
    <mergeCell ref="A247:A248"/>
    <mergeCell ref="B247:B248"/>
    <mergeCell ref="D247:D248"/>
    <mergeCell ref="E247:E248"/>
    <mergeCell ref="I245:I246"/>
    <mergeCell ref="J245:J246"/>
    <mergeCell ref="H247:H248"/>
    <mergeCell ref="L239:L240"/>
    <mergeCell ref="A244:M244"/>
    <mergeCell ref="A245:A246"/>
    <mergeCell ref="B245:B246"/>
    <mergeCell ref="D245:D246"/>
    <mergeCell ref="M245:M246"/>
    <mergeCell ref="J239:J240"/>
    <mergeCell ref="G245:G246"/>
    <mergeCell ref="H245:H246"/>
    <mergeCell ref="L245:L246"/>
    <mergeCell ref="A237:A238"/>
    <mergeCell ref="B237:B238"/>
    <mergeCell ref="E245:E246"/>
    <mergeCell ref="F245:F246"/>
    <mergeCell ref="E237:E238"/>
    <mergeCell ref="H237:H238"/>
    <mergeCell ref="D237:D238"/>
    <mergeCell ref="A239:A240"/>
    <mergeCell ref="B239:B240"/>
    <mergeCell ref="D239:D240"/>
    <mergeCell ref="E239:E240"/>
    <mergeCell ref="H239:H240"/>
    <mergeCell ref="I239:I240"/>
    <mergeCell ref="I235:I236"/>
    <mergeCell ref="J235:J236"/>
    <mergeCell ref="K235:K236"/>
    <mergeCell ref="H235:H236"/>
    <mergeCell ref="K239:K240"/>
    <mergeCell ref="L235:L236"/>
    <mergeCell ref="I237:I238"/>
    <mergeCell ref="J237:J238"/>
    <mergeCell ref="L237:L238"/>
    <mergeCell ref="K237:K238"/>
    <mergeCell ref="J233:J234"/>
    <mergeCell ref="K233:K234"/>
    <mergeCell ref="L233:L234"/>
    <mergeCell ref="A235:A236"/>
    <mergeCell ref="B235:B236"/>
    <mergeCell ref="D235:D236"/>
    <mergeCell ref="E235:E236"/>
    <mergeCell ref="F235:F236"/>
    <mergeCell ref="G235:G236"/>
    <mergeCell ref="F233:F234"/>
    <mergeCell ref="G233:G234"/>
    <mergeCell ref="H233:H234"/>
    <mergeCell ref="I233:I234"/>
    <mergeCell ref="A233:A234"/>
    <mergeCell ref="B233:B234"/>
    <mergeCell ref="D233:D234"/>
    <mergeCell ref="E233:E234"/>
    <mergeCell ref="L229:L230"/>
    <mergeCell ref="E231:E232"/>
    <mergeCell ref="F231:F232"/>
    <mergeCell ref="H231:H232"/>
    <mergeCell ref="F229:F230"/>
    <mergeCell ref="G229:G230"/>
    <mergeCell ref="H229:H230"/>
    <mergeCell ref="E229:E230"/>
    <mergeCell ref="L227:L228"/>
    <mergeCell ref="A227:A228"/>
    <mergeCell ref="G227:G228"/>
    <mergeCell ref="I227:I228"/>
    <mergeCell ref="H227:H228"/>
    <mergeCell ref="B227:B228"/>
    <mergeCell ref="D227:D228"/>
    <mergeCell ref="E227:E228"/>
    <mergeCell ref="F227:F228"/>
    <mergeCell ref="A231:A232"/>
    <mergeCell ref="A229:A230"/>
    <mergeCell ref="B229:B230"/>
    <mergeCell ref="D229:D230"/>
    <mergeCell ref="B231:B232"/>
    <mergeCell ref="D231:D232"/>
    <mergeCell ref="K225:K226"/>
    <mergeCell ref="G231:G232"/>
    <mergeCell ref="I231:I232"/>
    <mergeCell ref="J227:J228"/>
    <mergeCell ref="K227:K228"/>
    <mergeCell ref="I229:I230"/>
    <mergeCell ref="J231:J232"/>
    <mergeCell ref="K231:K232"/>
    <mergeCell ref="J229:J230"/>
    <mergeCell ref="K229:K230"/>
    <mergeCell ref="I225:I226"/>
    <mergeCell ref="A225:A226"/>
    <mergeCell ref="B225:B226"/>
    <mergeCell ref="D225:D226"/>
    <mergeCell ref="E225:E226"/>
    <mergeCell ref="J225:J226"/>
    <mergeCell ref="J219:J220"/>
    <mergeCell ref="K219:K220"/>
    <mergeCell ref="J217:J218"/>
    <mergeCell ref="K217:K218"/>
    <mergeCell ref="J215:J216"/>
    <mergeCell ref="K215:K216"/>
    <mergeCell ref="I215:I216"/>
    <mergeCell ref="I217:I218"/>
    <mergeCell ref="F215:F216"/>
    <mergeCell ref="G215:G216"/>
    <mergeCell ref="H219:H220"/>
    <mergeCell ref="I219:I220"/>
    <mergeCell ref="G219:G220"/>
    <mergeCell ref="E217:E218"/>
    <mergeCell ref="G217:G218"/>
    <mergeCell ref="H217:H218"/>
    <mergeCell ref="A215:A216"/>
    <mergeCell ref="B215:B216"/>
    <mergeCell ref="D215:D216"/>
    <mergeCell ref="E215:E216"/>
    <mergeCell ref="H215:H216"/>
    <mergeCell ref="I213:I214"/>
    <mergeCell ref="J213:J214"/>
    <mergeCell ref="G213:G214"/>
    <mergeCell ref="H213:H214"/>
    <mergeCell ref="K213:K214"/>
    <mergeCell ref="L213:L214"/>
    <mergeCell ref="J211:J212"/>
    <mergeCell ref="K211:K212"/>
    <mergeCell ref="L211:L212"/>
    <mergeCell ref="A213:A214"/>
    <mergeCell ref="B213:B214"/>
    <mergeCell ref="D213:D214"/>
    <mergeCell ref="E213:E214"/>
    <mergeCell ref="F213:F214"/>
    <mergeCell ref="F211:F212"/>
    <mergeCell ref="G211:G212"/>
    <mergeCell ref="H211:H212"/>
    <mergeCell ref="I211:I212"/>
    <mergeCell ref="A211:A212"/>
    <mergeCell ref="B211:B212"/>
    <mergeCell ref="D211:D212"/>
    <mergeCell ref="E211:E212"/>
    <mergeCell ref="F209:F210"/>
    <mergeCell ref="G209:G210"/>
    <mergeCell ref="H209:H210"/>
    <mergeCell ref="I209:I210"/>
    <mergeCell ref="A209:A210"/>
    <mergeCell ref="B209:B210"/>
    <mergeCell ref="D209:D210"/>
    <mergeCell ref="E209:E210"/>
    <mergeCell ref="I207:I208"/>
    <mergeCell ref="K207:K208"/>
    <mergeCell ref="L207:L208"/>
    <mergeCell ref="J207:J208"/>
    <mergeCell ref="D207:D208"/>
    <mergeCell ref="E207:E208"/>
    <mergeCell ref="F207:F208"/>
    <mergeCell ref="G207:G208"/>
    <mergeCell ref="L199:L200"/>
    <mergeCell ref="M215:M216"/>
    <mergeCell ref="B199:B200"/>
    <mergeCell ref="D199:D200"/>
    <mergeCell ref="B201:B202"/>
    <mergeCell ref="D201:D202"/>
    <mergeCell ref="A206:M206"/>
    <mergeCell ref="A207:A208"/>
    <mergeCell ref="B207:B208"/>
    <mergeCell ref="K209:K210"/>
    <mergeCell ref="F196:F197"/>
    <mergeCell ref="G196:G197"/>
    <mergeCell ref="H196:H197"/>
    <mergeCell ref="I196:I197"/>
    <mergeCell ref="A196:A197"/>
    <mergeCell ref="B196:B197"/>
    <mergeCell ref="D196:D197"/>
    <mergeCell ref="E196:E197"/>
    <mergeCell ref="A194:A195"/>
    <mergeCell ref="B194:B195"/>
    <mergeCell ref="D194:D195"/>
    <mergeCell ref="E194:E195"/>
    <mergeCell ref="I190:I191"/>
    <mergeCell ref="H190:H191"/>
    <mergeCell ref="B190:B191"/>
    <mergeCell ref="D190:D191"/>
    <mergeCell ref="E190:E191"/>
    <mergeCell ref="F190:F191"/>
    <mergeCell ref="L190:L191"/>
    <mergeCell ref="A192:A193"/>
    <mergeCell ref="B192:B193"/>
    <mergeCell ref="D192:D193"/>
    <mergeCell ref="E192:E193"/>
    <mergeCell ref="G192:G193"/>
    <mergeCell ref="H192:H193"/>
    <mergeCell ref="K192:K193"/>
    <mergeCell ref="A190:A191"/>
    <mergeCell ref="I192:I193"/>
    <mergeCell ref="G190:G191"/>
    <mergeCell ref="H188:H189"/>
    <mergeCell ref="K188:K189"/>
    <mergeCell ref="K190:K191"/>
    <mergeCell ref="L188:L189"/>
    <mergeCell ref="K180:K181"/>
    <mergeCell ref="I180:I181"/>
    <mergeCell ref="J180:J181"/>
    <mergeCell ref="H180:H181"/>
    <mergeCell ref="J182:J183"/>
    <mergeCell ref="K182:K183"/>
    <mergeCell ref="I182:I183"/>
    <mergeCell ref="F182:F183"/>
    <mergeCell ref="G182:G183"/>
    <mergeCell ref="H182:H183"/>
    <mergeCell ref="F180:F181"/>
    <mergeCell ref="G180:G181"/>
    <mergeCell ref="A182:A183"/>
    <mergeCell ref="B182:B183"/>
    <mergeCell ref="D182:D183"/>
    <mergeCell ref="E182:E183"/>
    <mergeCell ref="A178:A179"/>
    <mergeCell ref="B178:B179"/>
    <mergeCell ref="D178:D179"/>
    <mergeCell ref="E178:E179"/>
    <mergeCell ref="A180:A181"/>
    <mergeCell ref="B180:B181"/>
    <mergeCell ref="D180:D181"/>
    <mergeCell ref="E180:E181"/>
    <mergeCell ref="F178:F179"/>
    <mergeCell ref="G178:G179"/>
    <mergeCell ref="H178:H179"/>
    <mergeCell ref="J176:J177"/>
    <mergeCell ref="H176:H177"/>
    <mergeCell ref="L176:L177"/>
    <mergeCell ref="I176:I177"/>
    <mergeCell ref="I178:I179"/>
    <mergeCell ref="J178:J179"/>
    <mergeCell ref="K178:K179"/>
    <mergeCell ref="L178:L179"/>
    <mergeCell ref="A169:A170"/>
    <mergeCell ref="B169:B170"/>
    <mergeCell ref="D169:D170"/>
    <mergeCell ref="L180:L181"/>
    <mergeCell ref="L182:L183"/>
    <mergeCell ref="A176:A177"/>
    <mergeCell ref="B176:B177"/>
    <mergeCell ref="D176:D177"/>
    <mergeCell ref="E176:E177"/>
    <mergeCell ref="K176:K177"/>
    <mergeCell ref="E169:E170"/>
    <mergeCell ref="L165:L166"/>
    <mergeCell ref="A167:A168"/>
    <mergeCell ref="B167:B168"/>
    <mergeCell ref="D167:D168"/>
    <mergeCell ref="E167:E168"/>
    <mergeCell ref="G167:G168"/>
    <mergeCell ref="I167:I168"/>
    <mergeCell ref="K167:K168"/>
    <mergeCell ref="L167:L168"/>
    <mergeCell ref="D165:D166"/>
    <mergeCell ref="E165:E166"/>
    <mergeCell ref="F165:F166"/>
    <mergeCell ref="G165:G166"/>
    <mergeCell ref="I163:I164"/>
    <mergeCell ref="J163:J164"/>
    <mergeCell ref="I165:I166"/>
    <mergeCell ref="J165:J166"/>
    <mergeCell ref="E163:E164"/>
    <mergeCell ref="H165:H166"/>
    <mergeCell ref="A159:A160"/>
    <mergeCell ref="B159:B160"/>
    <mergeCell ref="D159:D160"/>
    <mergeCell ref="G159:G160"/>
    <mergeCell ref="H159:H160"/>
    <mergeCell ref="E159:E160"/>
    <mergeCell ref="F163:F164"/>
    <mergeCell ref="G163:G164"/>
    <mergeCell ref="H163:H164"/>
    <mergeCell ref="K161:K162"/>
    <mergeCell ref="L161:L162"/>
    <mergeCell ref="K163:K164"/>
    <mergeCell ref="L159:L160"/>
    <mergeCell ref="F161:F162"/>
    <mergeCell ref="G161:G162"/>
    <mergeCell ref="H161:H162"/>
    <mergeCell ref="I161:I162"/>
    <mergeCell ref="J159:J160"/>
    <mergeCell ref="I159:I160"/>
    <mergeCell ref="J161:J162"/>
    <mergeCell ref="K159:K160"/>
    <mergeCell ref="F159:F160"/>
    <mergeCell ref="K148:K149"/>
    <mergeCell ref="H157:H158"/>
    <mergeCell ref="H155:H156"/>
    <mergeCell ref="I155:I156"/>
    <mergeCell ref="I157:I158"/>
    <mergeCell ref="J157:J158"/>
    <mergeCell ref="K157:K158"/>
    <mergeCell ref="K155:K156"/>
    <mergeCell ref="L155:L156"/>
    <mergeCell ref="B157:B158"/>
    <mergeCell ref="D157:D158"/>
    <mergeCell ref="E157:E158"/>
    <mergeCell ref="F157:F158"/>
    <mergeCell ref="G157:G158"/>
    <mergeCell ref="L157:L158"/>
    <mergeCell ref="J148:J149"/>
    <mergeCell ref="L148:L149"/>
    <mergeCell ref="A154:M154"/>
    <mergeCell ref="A155:A156"/>
    <mergeCell ref="B155:B156"/>
    <mergeCell ref="D155:D156"/>
    <mergeCell ref="E155:E156"/>
    <mergeCell ref="F155:F156"/>
    <mergeCell ref="G155:G156"/>
    <mergeCell ref="J155:J156"/>
    <mergeCell ref="G146:G147"/>
    <mergeCell ref="K146:K147"/>
    <mergeCell ref="L146:L147"/>
    <mergeCell ref="M146:M147"/>
    <mergeCell ref="A148:A149"/>
    <mergeCell ref="B148:B149"/>
    <mergeCell ref="D148:D149"/>
    <mergeCell ref="E148:E149"/>
    <mergeCell ref="H148:H149"/>
    <mergeCell ref="I148:I149"/>
    <mergeCell ref="J142:J143"/>
    <mergeCell ref="L144:L145"/>
    <mergeCell ref="A142:A143"/>
    <mergeCell ref="J144:J145"/>
    <mergeCell ref="K144:K145"/>
    <mergeCell ref="A146:A147"/>
    <mergeCell ref="B146:B147"/>
    <mergeCell ref="C146:C147"/>
    <mergeCell ref="D146:D147"/>
    <mergeCell ref="E146:E147"/>
    <mergeCell ref="F142:F143"/>
    <mergeCell ref="G142:G143"/>
    <mergeCell ref="A144:A145"/>
    <mergeCell ref="B144:B145"/>
    <mergeCell ref="D144:D145"/>
    <mergeCell ref="E144:E145"/>
    <mergeCell ref="K142:K143"/>
    <mergeCell ref="J140:J141"/>
    <mergeCell ref="K140:K141"/>
    <mergeCell ref="K136:K137"/>
    <mergeCell ref="G138:G139"/>
    <mergeCell ref="B140:B141"/>
    <mergeCell ref="D140:D141"/>
    <mergeCell ref="E140:E141"/>
    <mergeCell ref="B142:B143"/>
    <mergeCell ref="I140:I141"/>
    <mergeCell ref="B138:B139"/>
    <mergeCell ref="D138:D139"/>
    <mergeCell ref="E138:E139"/>
    <mergeCell ref="F138:F139"/>
    <mergeCell ref="H142:H143"/>
    <mergeCell ref="D142:D143"/>
    <mergeCell ref="E142:E143"/>
    <mergeCell ref="F140:F141"/>
    <mergeCell ref="G140:G141"/>
    <mergeCell ref="H140:H141"/>
    <mergeCell ref="A140:A141"/>
    <mergeCell ref="J124:J125"/>
    <mergeCell ref="G124:G125"/>
    <mergeCell ref="K138:K139"/>
    <mergeCell ref="J134:J135"/>
    <mergeCell ref="K134:K135"/>
    <mergeCell ref="A136:A137"/>
    <mergeCell ref="B136:B137"/>
    <mergeCell ref="D136:D137"/>
    <mergeCell ref="E136:E137"/>
    <mergeCell ref="D134:D135"/>
    <mergeCell ref="E120:E121"/>
    <mergeCell ref="D124:D125"/>
    <mergeCell ref="E124:E125"/>
    <mergeCell ref="H124:H125"/>
    <mergeCell ref="I124:I125"/>
    <mergeCell ref="D120:D121"/>
    <mergeCell ref="E134:E135"/>
    <mergeCell ref="F134:F135"/>
    <mergeCell ref="G134:G135"/>
    <mergeCell ref="E118:E119"/>
    <mergeCell ref="F118:F119"/>
    <mergeCell ref="G118:G119"/>
    <mergeCell ref="E116:E117"/>
    <mergeCell ref="D114:D115"/>
    <mergeCell ref="E114:E115"/>
    <mergeCell ref="G116:G117"/>
    <mergeCell ref="D118:D119"/>
    <mergeCell ref="F112:F113"/>
    <mergeCell ref="G112:G113"/>
    <mergeCell ref="H112:H113"/>
    <mergeCell ref="H118:H119"/>
    <mergeCell ref="I118:I119"/>
    <mergeCell ref="I122:I123"/>
    <mergeCell ref="I116:I117"/>
    <mergeCell ref="F120:F121"/>
    <mergeCell ref="G120:G121"/>
    <mergeCell ref="G122:G123"/>
    <mergeCell ref="I92:I93"/>
    <mergeCell ref="L116:L117"/>
    <mergeCell ref="J122:J123"/>
    <mergeCell ref="K122:K123"/>
    <mergeCell ref="L122:L123"/>
    <mergeCell ref="L120:L121"/>
    <mergeCell ref="K114:K115"/>
    <mergeCell ref="K104:K105"/>
    <mergeCell ref="K118:K119"/>
    <mergeCell ref="K120:K121"/>
    <mergeCell ref="F110:F111"/>
    <mergeCell ref="G110:G111"/>
    <mergeCell ref="H110:H111"/>
    <mergeCell ref="H94:H95"/>
    <mergeCell ref="I102:I103"/>
    <mergeCell ref="I100:I101"/>
    <mergeCell ref="H104:H105"/>
    <mergeCell ref="I104:I105"/>
    <mergeCell ref="G96:G97"/>
    <mergeCell ref="H96:H97"/>
    <mergeCell ref="K98:K99"/>
    <mergeCell ref="I98:I99"/>
    <mergeCell ref="J98:J99"/>
    <mergeCell ref="F90:F91"/>
    <mergeCell ref="G90:G91"/>
    <mergeCell ref="H90:H91"/>
    <mergeCell ref="F92:F93"/>
    <mergeCell ref="G92:G93"/>
    <mergeCell ref="H92:H93"/>
    <mergeCell ref="K94:K95"/>
    <mergeCell ref="H82:H83"/>
    <mergeCell ref="J82:J83"/>
    <mergeCell ref="K82:K83"/>
    <mergeCell ref="I82:I83"/>
    <mergeCell ref="F88:F89"/>
    <mergeCell ref="G88:G89"/>
    <mergeCell ref="H88:H89"/>
    <mergeCell ref="I88:I89"/>
    <mergeCell ref="H80:H81"/>
    <mergeCell ref="J80:J81"/>
    <mergeCell ref="K80:K81"/>
    <mergeCell ref="I80:I81"/>
    <mergeCell ref="I78:I79"/>
    <mergeCell ref="K68:K69"/>
    <mergeCell ref="J74:J75"/>
    <mergeCell ref="J70:J71"/>
    <mergeCell ref="H74:H75"/>
    <mergeCell ref="K74:K75"/>
    <mergeCell ref="F50:F51"/>
    <mergeCell ref="G50:G51"/>
    <mergeCell ref="H66:H67"/>
    <mergeCell ref="J58:J59"/>
    <mergeCell ref="G60:G61"/>
    <mergeCell ref="H60:H61"/>
    <mergeCell ref="J60:J61"/>
    <mergeCell ref="I60:I61"/>
    <mergeCell ref="I58:I59"/>
    <mergeCell ref="I66:I67"/>
    <mergeCell ref="K10:K11"/>
    <mergeCell ref="J24:J25"/>
    <mergeCell ref="F12:F13"/>
    <mergeCell ref="G12:G13"/>
    <mergeCell ref="J12:J13"/>
    <mergeCell ref="I12:I13"/>
    <mergeCell ref="J14:J15"/>
    <mergeCell ref="J18:J19"/>
    <mergeCell ref="H12:H13"/>
    <mergeCell ref="I16:I17"/>
    <mergeCell ref="B14:B15"/>
    <mergeCell ref="K14:K15"/>
    <mergeCell ref="K12:K13"/>
    <mergeCell ref="I14:I15"/>
    <mergeCell ref="E16:E17"/>
    <mergeCell ref="H14:H15"/>
    <mergeCell ref="E14:E15"/>
    <mergeCell ref="H16:H17"/>
    <mergeCell ref="F14:F15"/>
    <mergeCell ref="G14:G15"/>
    <mergeCell ref="D10:D11"/>
    <mergeCell ref="E10:E11"/>
    <mergeCell ref="F10:F11"/>
    <mergeCell ref="G10:G11"/>
    <mergeCell ref="H10:H11"/>
    <mergeCell ref="D12:D13"/>
    <mergeCell ref="E12:E13"/>
    <mergeCell ref="F16:F17"/>
    <mergeCell ref="G16:G17"/>
    <mergeCell ref="L98:L99"/>
    <mergeCell ref="J255:J256"/>
    <mergeCell ref="A318:M318"/>
    <mergeCell ref="A323:A324"/>
    <mergeCell ref="A261:A262"/>
    <mergeCell ref="F56:F57"/>
    <mergeCell ref="E52:E53"/>
    <mergeCell ref="E50:E51"/>
    <mergeCell ref="K201:K202"/>
    <mergeCell ref="A423:A426"/>
    <mergeCell ref="E368:E369"/>
    <mergeCell ref="E366:E367"/>
    <mergeCell ref="C364:C365"/>
    <mergeCell ref="J364:J365"/>
    <mergeCell ref="A332:M332"/>
    <mergeCell ref="H207:H208"/>
    <mergeCell ref="E364:E365"/>
    <mergeCell ref="G366:G367"/>
    <mergeCell ref="C366:C367"/>
    <mergeCell ref="A420:A422"/>
    <mergeCell ref="A368:A369"/>
    <mergeCell ref="C380:C381"/>
    <mergeCell ref="A366:A367"/>
    <mergeCell ref="B366:B367"/>
    <mergeCell ref="B368:B369"/>
    <mergeCell ref="B374:B375"/>
    <mergeCell ref="C374:C375"/>
    <mergeCell ref="C376:C377"/>
    <mergeCell ref="A224:M224"/>
    <mergeCell ref="B261:B262"/>
    <mergeCell ref="D364:D365"/>
    <mergeCell ref="A364:A365"/>
    <mergeCell ref="A349:A351"/>
    <mergeCell ref="A362:M362"/>
    <mergeCell ref="B364:B365"/>
    <mergeCell ref="F225:F226"/>
    <mergeCell ref="G225:G226"/>
    <mergeCell ref="H225:H226"/>
    <mergeCell ref="M227:M228"/>
    <mergeCell ref="M233:M234"/>
    <mergeCell ref="M235:M236"/>
    <mergeCell ref="M237:M238"/>
    <mergeCell ref="M239:M240"/>
    <mergeCell ref="M261:M262"/>
    <mergeCell ref="M321:M322"/>
    <mergeCell ref="M323:M324"/>
    <mergeCell ref="D261:D262"/>
    <mergeCell ref="G255:G256"/>
    <mergeCell ref="H255:H256"/>
    <mergeCell ref="I255:I256"/>
    <mergeCell ref="K255:K256"/>
    <mergeCell ref="J257:J258"/>
    <mergeCell ref="L255:L256"/>
    <mergeCell ref="L259:L260"/>
    <mergeCell ref="E325:E326"/>
    <mergeCell ref="F325:F326"/>
    <mergeCell ref="G325:G326"/>
    <mergeCell ref="A321:A322"/>
    <mergeCell ref="B321:B322"/>
    <mergeCell ref="B323:B324"/>
    <mergeCell ref="C321:C322"/>
    <mergeCell ref="F323:F324"/>
    <mergeCell ref="B325:B326"/>
    <mergeCell ref="C325:C326"/>
    <mergeCell ref="I188:I189"/>
    <mergeCell ref="J188:J189"/>
    <mergeCell ref="J167:J168"/>
    <mergeCell ref="F114:F115"/>
    <mergeCell ref="G114:G115"/>
    <mergeCell ref="D122:D123"/>
    <mergeCell ref="E122:E123"/>
    <mergeCell ref="I146:I147"/>
    <mergeCell ref="I138:I139"/>
    <mergeCell ref="F136:F137"/>
    <mergeCell ref="J209:J210"/>
    <mergeCell ref="J116:J117"/>
    <mergeCell ref="J118:J119"/>
    <mergeCell ref="J120:J121"/>
    <mergeCell ref="A133:M133"/>
    <mergeCell ref="A116:A117"/>
    <mergeCell ref="B116:B117"/>
    <mergeCell ref="A138:A139"/>
    <mergeCell ref="D116:D117"/>
    <mergeCell ref="F116:F117"/>
    <mergeCell ref="L100:L101"/>
    <mergeCell ref="K102:K103"/>
    <mergeCell ref="L112:L113"/>
    <mergeCell ref="I110:I111"/>
    <mergeCell ref="I112:I113"/>
    <mergeCell ref="K110:K111"/>
    <mergeCell ref="L110:L111"/>
    <mergeCell ref="J110:J111"/>
    <mergeCell ref="L102:L103"/>
    <mergeCell ref="K112:K113"/>
    <mergeCell ref="A94:A95"/>
    <mergeCell ref="B94:B95"/>
    <mergeCell ref="J102:J103"/>
    <mergeCell ref="E98:E99"/>
    <mergeCell ref="F98:F99"/>
    <mergeCell ref="B96:B97"/>
    <mergeCell ref="D94:D95"/>
    <mergeCell ref="F96:F97"/>
    <mergeCell ref="E96:E97"/>
    <mergeCell ref="G94:G95"/>
    <mergeCell ref="H98:H99"/>
    <mergeCell ref="H100:H101"/>
    <mergeCell ref="J100:J101"/>
    <mergeCell ref="H114:H115"/>
    <mergeCell ref="J104:J105"/>
    <mergeCell ref="H102:H103"/>
    <mergeCell ref="J114:J115"/>
    <mergeCell ref="K100:K101"/>
    <mergeCell ref="I96:I97"/>
    <mergeCell ref="B80:B81"/>
    <mergeCell ref="I94:I95"/>
    <mergeCell ref="J96:J97"/>
    <mergeCell ref="A98:A99"/>
    <mergeCell ref="B98:B99"/>
    <mergeCell ref="D98:D99"/>
    <mergeCell ref="D96:D97"/>
    <mergeCell ref="A96:A97"/>
    <mergeCell ref="E82:E83"/>
    <mergeCell ref="E80:E81"/>
    <mergeCell ref="E88:E89"/>
    <mergeCell ref="D72:D73"/>
    <mergeCell ref="E72:E73"/>
    <mergeCell ref="D74:D75"/>
    <mergeCell ref="D76:D77"/>
    <mergeCell ref="E76:E77"/>
    <mergeCell ref="E74:E75"/>
    <mergeCell ref="D78:D79"/>
    <mergeCell ref="G70:G71"/>
    <mergeCell ref="F66:F67"/>
    <mergeCell ref="G66:G67"/>
    <mergeCell ref="F76:F77"/>
    <mergeCell ref="H68:H69"/>
    <mergeCell ref="E78:E79"/>
    <mergeCell ref="F72:F73"/>
    <mergeCell ref="G72:G73"/>
    <mergeCell ref="H70:H71"/>
    <mergeCell ref="G74:G75"/>
    <mergeCell ref="F70:F71"/>
    <mergeCell ref="A92:A93"/>
    <mergeCell ref="B92:B93"/>
    <mergeCell ref="D92:D93"/>
    <mergeCell ref="B82:B83"/>
    <mergeCell ref="D82:D83"/>
    <mergeCell ref="A87:M87"/>
    <mergeCell ref="E92:E93"/>
    <mergeCell ref="D90:D91"/>
    <mergeCell ref="E90:E91"/>
    <mergeCell ref="A68:A69"/>
    <mergeCell ref="B72:B73"/>
    <mergeCell ref="J68:J69"/>
    <mergeCell ref="I72:I73"/>
    <mergeCell ref="B70:B71"/>
    <mergeCell ref="F68:F69"/>
    <mergeCell ref="G68:G69"/>
    <mergeCell ref="E68:E69"/>
    <mergeCell ref="H72:H73"/>
    <mergeCell ref="I70:I71"/>
    <mergeCell ref="G58:G59"/>
    <mergeCell ref="H58:H59"/>
    <mergeCell ref="D58:D59"/>
    <mergeCell ref="B68:B69"/>
    <mergeCell ref="B66:B67"/>
    <mergeCell ref="B60:B61"/>
    <mergeCell ref="A65:M65"/>
    <mergeCell ref="I68:I69"/>
    <mergeCell ref="L68:L69"/>
    <mergeCell ref="A66:A67"/>
    <mergeCell ref="J54:J55"/>
    <mergeCell ref="G56:G57"/>
    <mergeCell ref="F54:F55"/>
    <mergeCell ref="G54:G55"/>
    <mergeCell ref="H54:H55"/>
    <mergeCell ref="F52:F53"/>
    <mergeCell ref="G52:G53"/>
    <mergeCell ref="J52:J53"/>
    <mergeCell ref="I54:I55"/>
    <mergeCell ref="I56:I57"/>
    <mergeCell ref="B58:B59"/>
    <mergeCell ref="D66:D67"/>
    <mergeCell ref="D68:D69"/>
    <mergeCell ref="H56:H57"/>
    <mergeCell ref="K48:K49"/>
    <mergeCell ref="J40:J41"/>
    <mergeCell ref="K40:K41"/>
    <mergeCell ref="J50:J51"/>
    <mergeCell ref="K50:K51"/>
    <mergeCell ref="H42:H43"/>
    <mergeCell ref="J42:J43"/>
    <mergeCell ref="H50:H51"/>
    <mergeCell ref="I50:I51"/>
    <mergeCell ref="H48:H49"/>
    <mergeCell ref="G36:G37"/>
    <mergeCell ref="F38:F39"/>
    <mergeCell ref="F48:F49"/>
    <mergeCell ref="A47:M47"/>
    <mergeCell ref="G48:G49"/>
    <mergeCell ref="I48:I49"/>
    <mergeCell ref="J48:J49"/>
    <mergeCell ref="A42:A43"/>
    <mergeCell ref="K42:K43"/>
    <mergeCell ref="I42:I43"/>
    <mergeCell ref="E36:E37"/>
    <mergeCell ref="I36:I37"/>
    <mergeCell ref="D38:D39"/>
    <mergeCell ref="G38:G39"/>
    <mergeCell ref="B36:B37"/>
    <mergeCell ref="E38:E39"/>
    <mergeCell ref="F36:F37"/>
    <mergeCell ref="H36:H37"/>
    <mergeCell ref="H38:H39"/>
    <mergeCell ref="D36:D37"/>
    <mergeCell ref="K38:K39"/>
    <mergeCell ref="D40:D41"/>
    <mergeCell ref="I40:I41"/>
    <mergeCell ref="B38:B39"/>
    <mergeCell ref="J38:J39"/>
    <mergeCell ref="I38:I39"/>
    <mergeCell ref="E40:E41"/>
    <mergeCell ref="H40:H41"/>
    <mergeCell ref="B40:B41"/>
    <mergeCell ref="D50:D51"/>
    <mergeCell ref="E48:E49"/>
    <mergeCell ref="D48:D49"/>
    <mergeCell ref="D42:D43"/>
    <mergeCell ref="E42:E43"/>
    <mergeCell ref="B52:B53"/>
    <mergeCell ref="D52:D53"/>
    <mergeCell ref="B50:B51"/>
    <mergeCell ref="B42:B43"/>
    <mergeCell ref="B48:B49"/>
    <mergeCell ref="E56:E57"/>
    <mergeCell ref="E60:E61"/>
    <mergeCell ref="D54:D55"/>
    <mergeCell ref="E54:E55"/>
    <mergeCell ref="D70:D71"/>
    <mergeCell ref="D56:D57"/>
    <mergeCell ref="E58:E59"/>
    <mergeCell ref="J1:M1"/>
    <mergeCell ref="M6:M7"/>
    <mergeCell ref="J6:L6"/>
    <mergeCell ref="A2:M2"/>
    <mergeCell ref="A3:M3"/>
    <mergeCell ref="A4:M4"/>
    <mergeCell ref="D6:D7"/>
    <mergeCell ref="C6:C7"/>
    <mergeCell ref="L14:L15"/>
    <mergeCell ref="A10:A11"/>
    <mergeCell ref="A5:I5"/>
    <mergeCell ref="E6:E7"/>
    <mergeCell ref="I6:I7"/>
    <mergeCell ref="F6:H6"/>
    <mergeCell ref="B6:B7"/>
    <mergeCell ref="L10:L11"/>
    <mergeCell ref="J10:J11"/>
    <mergeCell ref="B10:B11"/>
    <mergeCell ref="I10:I11"/>
    <mergeCell ref="A9:M9"/>
    <mergeCell ref="M10:M11"/>
    <mergeCell ref="B18:B19"/>
    <mergeCell ref="A14:A15"/>
    <mergeCell ref="D14:D15"/>
    <mergeCell ref="B12:B13"/>
    <mergeCell ref="A12:A13"/>
    <mergeCell ref="D16:D17"/>
    <mergeCell ref="A16:A17"/>
    <mergeCell ref="H24:H25"/>
    <mergeCell ref="I20:I21"/>
    <mergeCell ref="E24:E25"/>
    <mergeCell ref="E20:E21"/>
    <mergeCell ref="H20:H21"/>
    <mergeCell ref="E22:E23"/>
    <mergeCell ref="H22:H23"/>
    <mergeCell ref="I22:I23"/>
    <mergeCell ref="B16:B17"/>
    <mergeCell ref="B22:B23"/>
    <mergeCell ref="A20:A21"/>
    <mergeCell ref="B20:B21"/>
    <mergeCell ref="A22:A23"/>
    <mergeCell ref="A18:A19"/>
    <mergeCell ref="E18:E19"/>
    <mergeCell ref="H18:H19"/>
    <mergeCell ref="F18:F19"/>
    <mergeCell ref="D30:D31"/>
    <mergeCell ref="D24:D25"/>
    <mergeCell ref="G18:G19"/>
    <mergeCell ref="D22:D23"/>
    <mergeCell ref="D20:D21"/>
    <mergeCell ref="D18:D19"/>
    <mergeCell ref="E30:E31"/>
    <mergeCell ref="B30:B31"/>
    <mergeCell ref="F32:F33"/>
    <mergeCell ref="G32:G33"/>
    <mergeCell ref="A34:A35"/>
    <mergeCell ref="E34:E35"/>
    <mergeCell ref="D34:D35"/>
    <mergeCell ref="B34:B35"/>
    <mergeCell ref="G34:G35"/>
    <mergeCell ref="D32:D33"/>
    <mergeCell ref="E32:E33"/>
    <mergeCell ref="A24:A25"/>
    <mergeCell ref="B24:B25"/>
    <mergeCell ref="A30:A31"/>
    <mergeCell ref="B32:B33"/>
    <mergeCell ref="A29:M29"/>
    <mergeCell ref="A32:A33"/>
    <mergeCell ref="L24:L25"/>
    <mergeCell ref="L30:L31"/>
    <mergeCell ref="L32:L33"/>
    <mergeCell ref="J30:J31"/>
    <mergeCell ref="J16:J17"/>
    <mergeCell ref="J20:J21"/>
    <mergeCell ref="L16:L17"/>
    <mergeCell ref="K16:K17"/>
    <mergeCell ref="L22:L23"/>
    <mergeCell ref="J22:J23"/>
    <mergeCell ref="L18:L19"/>
    <mergeCell ref="L36:L37"/>
    <mergeCell ref="L34:L35"/>
    <mergeCell ref="J34:J35"/>
    <mergeCell ref="K24:K25"/>
    <mergeCell ref="J32:J33"/>
    <mergeCell ref="J36:J37"/>
    <mergeCell ref="H34:H35"/>
    <mergeCell ref="F34:F35"/>
    <mergeCell ref="F30:F31"/>
    <mergeCell ref="G30:G31"/>
    <mergeCell ref="H30:H31"/>
    <mergeCell ref="I32:I33"/>
    <mergeCell ref="H32:H33"/>
    <mergeCell ref="I18:I19"/>
    <mergeCell ref="I34:I35"/>
    <mergeCell ref="K36:K37"/>
    <mergeCell ref="K34:K35"/>
    <mergeCell ref="K18:K19"/>
    <mergeCell ref="I30:I31"/>
    <mergeCell ref="K30:K31"/>
    <mergeCell ref="K32:K33"/>
    <mergeCell ref="I24:I25"/>
    <mergeCell ref="L38:L39"/>
    <mergeCell ref="L48:L49"/>
    <mergeCell ref="L40:L41"/>
    <mergeCell ref="L54:L55"/>
    <mergeCell ref="L60:L61"/>
    <mergeCell ref="L50:L51"/>
    <mergeCell ref="L56:L57"/>
    <mergeCell ref="K72:K73"/>
    <mergeCell ref="J66:J67"/>
    <mergeCell ref="J76:J77"/>
    <mergeCell ref="J56:J57"/>
    <mergeCell ref="I74:I75"/>
    <mergeCell ref="L74:L75"/>
    <mergeCell ref="L76:L77"/>
    <mergeCell ref="A134:A135"/>
    <mergeCell ref="A114:A115"/>
    <mergeCell ref="B114:B115"/>
    <mergeCell ref="A118:A119"/>
    <mergeCell ref="A122:A123"/>
    <mergeCell ref="B122:B123"/>
    <mergeCell ref="A120:A121"/>
    <mergeCell ref="B120:B121"/>
    <mergeCell ref="B134:B135"/>
    <mergeCell ref="A127:A128"/>
    <mergeCell ref="B110:B111"/>
    <mergeCell ref="A112:A113"/>
    <mergeCell ref="B112:B113"/>
    <mergeCell ref="B118:B119"/>
    <mergeCell ref="A124:A125"/>
    <mergeCell ref="B124:B125"/>
    <mergeCell ref="D319:D320"/>
    <mergeCell ref="I321:I322"/>
    <mergeCell ref="E321:E322"/>
    <mergeCell ref="F321:F322"/>
    <mergeCell ref="E349:E351"/>
    <mergeCell ref="G321:G322"/>
    <mergeCell ref="H321:H322"/>
    <mergeCell ref="D323:D324"/>
    <mergeCell ref="D321:D322"/>
    <mergeCell ref="G323:G324"/>
    <mergeCell ref="J321:J322"/>
    <mergeCell ref="K321:K322"/>
    <mergeCell ref="L319:L320"/>
    <mergeCell ref="L321:L322"/>
    <mergeCell ref="F364:F365"/>
    <mergeCell ref="G364:G365"/>
    <mergeCell ref="H364:H365"/>
    <mergeCell ref="I364:I365"/>
    <mergeCell ref="A346:M346"/>
    <mergeCell ref="F349:F351"/>
    <mergeCell ref="H368:H369"/>
    <mergeCell ref="G368:G369"/>
    <mergeCell ref="F368:F369"/>
    <mergeCell ref="A374:A375"/>
    <mergeCell ref="D366:D367"/>
    <mergeCell ref="F374:F375"/>
    <mergeCell ref="D368:D369"/>
    <mergeCell ref="C368:C369"/>
    <mergeCell ref="H374:H375"/>
    <mergeCell ref="F366:F367"/>
    <mergeCell ref="F376:F377"/>
    <mergeCell ref="B376:B377"/>
    <mergeCell ref="D376:D377"/>
    <mergeCell ref="J376:J377"/>
    <mergeCell ref="H378:H379"/>
    <mergeCell ref="F378:F379"/>
    <mergeCell ref="E376:E377"/>
    <mergeCell ref="E378:E379"/>
    <mergeCell ref="H366:H367"/>
    <mergeCell ref="E380:E381"/>
    <mergeCell ref="F380:F381"/>
    <mergeCell ref="G376:G377"/>
    <mergeCell ref="I374:I375"/>
    <mergeCell ref="A373:M373"/>
    <mergeCell ref="D380:D381"/>
    <mergeCell ref="A378:A379"/>
    <mergeCell ref="A376:A377"/>
    <mergeCell ref="K380:K381"/>
    <mergeCell ref="J382:J383"/>
    <mergeCell ref="G380:G381"/>
    <mergeCell ref="H380:H381"/>
    <mergeCell ref="I380:I381"/>
    <mergeCell ref="G384:G385"/>
    <mergeCell ref="G382:G383"/>
    <mergeCell ref="H390:H391"/>
    <mergeCell ref="F392:F393"/>
    <mergeCell ref="L392:L393"/>
    <mergeCell ref="K382:K383"/>
    <mergeCell ref="E382:E383"/>
    <mergeCell ref="H386:H387"/>
    <mergeCell ref="I386:I387"/>
    <mergeCell ref="H388:H389"/>
    <mergeCell ref="H384:H385"/>
    <mergeCell ref="I384:I385"/>
    <mergeCell ref="K392:K393"/>
    <mergeCell ref="H382:H383"/>
    <mergeCell ref="I382:I383"/>
    <mergeCell ref="K390:K391"/>
    <mergeCell ref="L390:L391"/>
    <mergeCell ref="E386:E387"/>
    <mergeCell ref="F386:F387"/>
    <mergeCell ref="E388:E389"/>
    <mergeCell ref="F388:F389"/>
    <mergeCell ref="L382:L383"/>
    <mergeCell ref="A398:A399"/>
    <mergeCell ref="A413:A414"/>
    <mergeCell ref="A392:A393"/>
    <mergeCell ref="A388:A389"/>
    <mergeCell ref="C386:C387"/>
    <mergeCell ref="B388:B389"/>
    <mergeCell ref="C392:C393"/>
    <mergeCell ref="B508:M508"/>
    <mergeCell ref="H392:H393"/>
    <mergeCell ref="I392:I393"/>
    <mergeCell ref="J392:J393"/>
    <mergeCell ref="A415:A416"/>
    <mergeCell ref="A410:A412"/>
    <mergeCell ref="F398:F399"/>
    <mergeCell ref="G398:G399"/>
    <mergeCell ref="A435:M435"/>
    <mergeCell ref="A494:M494"/>
    <mergeCell ref="F423:F426"/>
    <mergeCell ref="A409:M409"/>
    <mergeCell ref="C398:C399"/>
    <mergeCell ref="B398:B399"/>
    <mergeCell ref="E420:E422"/>
    <mergeCell ref="E413:E414"/>
    <mergeCell ref="E417:E419"/>
    <mergeCell ref="F417:F419"/>
    <mergeCell ref="E410:E412"/>
    <mergeCell ref="E398:E399"/>
    <mergeCell ref="J323:J324"/>
    <mergeCell ref="I323:I324"/>
    <mergeCell ref="H325:H326"/>
    <mergeCell ref="K376:K377"/>
    <mergeCell ref="L376:L377"/>
    <mergeCell ref="E102:E103"/>
    <mergeCell ref="L323:L324"/>
    <mergeCell ref="L325:L326"/>
    <mergeCell ref="H323:H324"/>
    <mergeCell ref="E323:E324"/>
    <mergeCell ref="A165:A166"/>
    <mergeCell ref="B165:B166"/>
    <mergeCell ref="E100:E101"/>
    <mergeCell ref="B100:B101"/>
    <mergeCell ref="A102:A103"/>
    <mergeCell ref="A163:A164"/>
    <mergeCell ref="B163:B164"/>
    <mergeCell ref="D112:D113"/>
    <mergeCell ref="D102:D103"/>
    <mergeCell ref="A110:A111"/>
    <mergeCell ref="M319:M320"/>
    <mergeCell ref="I319:I320"/>
    <mergeCell ref="D100:D101"/>
    <mergeCell ref="D110:D111"/>
    <mergeCell ref="L163:L164"/>
    <mergeCell ref="K58:K59"/>
    <mergeCell ref="K66:K67"/>
    <mergeCell ref="D163:D164"/>
    <mergeCell ref="E112:E113"/>
    <mergeCell ref="E110:E111"/>
    <mergeCell ref="I90:I91"/>
    <mergeCell ref="K88:K89"/>
    <mergeCell ref="K54:K55"/>
    <mergeCell ref="K60:K61"/>
    <mergeCell ref="H76:H77"/>
    <mergeCell ref="I52:I53"/>
    <mergeCell ref="H52:H53"/>
    <mergeCell ref="J78:J79"/>
    <mergeCell ref="K78:K79"/>
    <mergeCell ref="K56:K57"/>
    <mergeCell ref="A52:A53"/>
    <mergeCell ref="A48:A49"/>
    <mergeCell ref="B74:B75"/>
    <mergeCell ref="K52:K53"/>
    <mergeCell ref="B56:B57"/>
    <mergeCell ref="B54:B55"/>
    <mergeCell ref="D60:D61"/>
    <mergeCell ref="E70:E71"/>
    <mergeCell ref="F74:F75"/>
    <mergeCell ref="E66:E67"/>
    <mergeCell ref="E94:E95"/>
    <mergeCell ref="A36:A37"/>
    <mergeCell ref="A40:A41"/>
    <mergeCell ref="A38:A39"/>
    <mergeCell ref="A56:A57"/>
    <mergeCell ref="A54:A55"/>
    <mergeCell ref="B76:B77"/>
    <mergeCell ref="A60:A61"/>
    <mergeCell ref="A74:A75"/>
    <mergeCell ref="A50:A51"/>
    <mergeCell ref="K96:K97"/>
    <mergeCell ref="J88:J89"/>
    <mergeCell ref="K70:K71"/>
    <mergeCell ref="J92:J93"/>
    <mergeCell ref="K92:K93"/>
    <mergeCell ref="J72:J73"/>
    <mergeCell ref="J90:J91"/>
    <mergeCell ref="J94:J95"/>
    <mergeCell ref="K76:K77"/>
    <mergeCell ref="K90:K91"/>
    <mergeCell ref="A76:A77"/>
    <mergeCell ref="L88:L89"/>
    <mergeCell ref="L78:L79"/>
    <mergeCell ref="L80:L81"/>
    <mergeCell ref="H78:H79"/>
    <mergeCell ref="I76:I77"/>
    <mergeCell ref="B78:B79"/>
    <mergeCell ref="D88:D89"/>
    <mergeCell ref="D80:D81"/>
    <mergeCell ref="G76:G77"/>
    <mergeCell ref="B90:B91"/>
    <mergeCell ref="A100:A101"/>
    <mergeCell ref="M178:M179"/>
    <mergeCell ref="C319:C320"/>
    <mergeCell ref="A58:A59"/>
    <mergeCell ref="A88:A89"/>
    <mergeCell ref="A82:A83"/>
    <mergeCell ref="A72:A73"/>
    <mergeCell ref="A78:A79"/>
    <mergeCell ref="A70:A71"/>
    <mergeCell ref="A382:A383"/>
    <mergeCell ref="B392:B393"/>
    <mergeCell ref="A380:A381"/>
    <mergeCell ref="A319:A320"/>
    <mergeCell ref="A80:A81"/>
    <mergeCell ref="A109:M109"/>
    <mergeCell ref="B102:B103"/>
    <mergeCell ref="L90:L91"/>
    <mergeCell ref="B88:B89"/>
    <mergeCell ref="A90:A91"/>
    <mergeCell ref="I325:I326"/>
    <mergeCell ref="J325:J326"/>
    <mergeCell ref="A337:M337"/>
    <mergeCell ref="C390:C391"/>
    <mergeCell ref="D390:D391"/>
    <mergeCell ref="M382:M383"/>
    <mergeCell ref="I390:I391"/>
    <mergeCell ref="F382:F383"/>
    <mergeCell ref="E384:E385"/>
    <mergeCell ref="H376:H377"/>
    <mergeCell ref="B319:B320"/>
    <mergeCell ref="C323:C324"/>
    <mergeCell ref="K368:K369"/>
    <mergeCell ref="C384:C385"/>
    <mergeCell ref="D325:D326"/>
    <mergeCell ref="B382:B383"/>
    <mergeCell ref="K374:K375"/>
    <mergeCell ref="K378:K379"/>
    <mergeCell ref="I349:I350"/>
    <mergeCell ref="I353:I357"/>
    <mergeCell ref="M368:M369"/>
    <mergeCell ref="D388:D389"/>
    <mergeCell ref="A384:A385"/>
    <mergeCell ref="B384:B385"/>
    <mergeCell ref="D384:D385"/>
    <mergeCell ref="I388:I389"/>
    <mergeCell ref="G388:G389"/>
    <mergeCell ref="B380:B381"/>
    <mergeCell ref="B386:B387"/>
    <mergeCell ref="A386:A387"/>
    <mergeCell ref="M52:M53"/>
    <mergeCell ref="M54:M55"/>
    <mergeCell ref="M56:M57"/>
    <mergeCell ref="M60:M61"/>
    <mergeCell ref="M58:M59"/>
    <mergeCell ref="M176:M177"/>
    <mergeCell ref="A175:M175"/>
    <mergeCell ref="L96:L97"/>
    <mergeCell ref="L94:L95"/>
    <mergeCell ref="L92:L93"/>
    <mergeCell ref="G169:G170"/>
    <mergeCell ref="M180:M181"/>
    <mergeCell ref="M182:M183"/>
    <mergeCell ref="F176:F177"/>
    <mergeCell ref="G176:G177"/>
    <mergeCell ref="D386:D387"/>
    <mergeCell ref="D382:D383"/>
    <mergeCell ref="M325:M326"/>
    <mergeCell ref="K325:K326"/>
    <mergeCell ref="K364:K365"/>
    <mergeCell ref="K165:K166"/>
    <mergeCell ref="H169:H170"/>
    <mergeCell ref="I169:I170"/>
    <mergeCell ref="K169:K170"/>
    <mergeCell ref="L169:L170"/>
    <mergeCell ref="J169:J170"/>
    <mergeCell ref="H167:H168"/>
    <mergeCell ref="H146:H147"/>
    <mergeCell ref="J146:J147"/>
    <mergeCell ref="G136:G137"/>
    <mergeCell ref="H136:H137"/>
    <mergeCell ref="I136:I137"/>
    <mergeCell ref="J136:J137"/>
    <mergeCell ref="J138:J139"/>
    <mergeCell ref="H144:H145"/>
    <mergeCell ref="I144:I145"/>
    <mergeCell ref="I142:I143"/>
    <mergeCell ref="M167:M168"/>
    <mergeCell ref="M159:M160"/>
    <mergeCell ref="M161:M162"/>
    <mergeCell ref="M136:M137"/>
    <mergeCell ref="M138:M139"/>
    <mergeCell ref="H134:H135"/>
    <mergeCell ref="I134:I135"/>
    <mergeCell ref="H138:H139"/>
    <mergeCell ref="M140:M141"/>
    <mergeCell ref="M142:M143"/>
    <mergeCell ref="L114:L115"/>
    <mergeCell ref="K116:K117"/>
    <mergeCell ref="L118:L119"/>
    <mergeCell ref="L138:L139"/>
    <mergeCell ref="H120:H121"/>
    <mergeCell ref="I120:I121"/>
    <mergeCell ref="H122:H123"/>
    <mergeCell ref="K124:K125"/>
    <mergeCell ref="I114:I115"/>
    <mergeCell ref="M144:M145"/>
    <mergeCell ref="M124:M125"/>
    <mergeCell ref="L134:L135"/>
    <mergeCell ref="L124:L125"/>
    <mergeCell ref="L136:L137"/>
    <mergeCell ref="L142:L143"/>
    <mergeCell ref="L140:L141"/>
    <mergeCell ref="M188:M189"/>
    <mergeCell ref="M190:M191"/>
    <mergeCell ref="A187:M187"/>
    <mergeCell ref="A188:A189"/>
    <mergeCell ref="B188:B189"/>
    <mergeCell ref="D188:D189"/>
    <mergeCell ref="E188:E189"/>
    <mergeCell ref="J190:J191"/>
    <mergeCell ref="F188:F189"/>
    <mergeCell ref="G188:G189"/>
    <mergeCell ref="K199:K200"/>
    <mergeCell ref="M192:M193"/>
    <mergeCell ref="M194:M195"/>
    <mergeCell ref="M196:M197"/>
    <mergeCell ref="L194:L195"/>
    <mergeCell ref="M199:M200"/>
    <mergeCell ref="K194:K195"/>
    <mergeCell ref="K196:K197"/>
    <mergeCell ref="L196:L197"/>
    <mergeCell ref="L192:L193"/>
    <mergeCell ref="J199:J200"/>
    <mergeCell ref="J192:J193"/>
    <mergeCell ref="J194:J195"/>
    <mergeCell ref="E199:E200"/>
    <mergeCell ref="F192:F193"/>
    <mergeCell ref="F194:F195"/>
    <mergeCell ref="G194:G195"/>
    <mergeCell ref="J196:J197"/>
    <mergeCell ref="H194:H195"/>
    <mergeCell ref="I194:I195"/>
    <mergeCell ref="E201:E202"/>
    <mergeCell ref="H199:H200"/>
    <mergeCell ref="H201:H202"/>
    <mergeCell ref="M231:M232"/>
    <mergeCell ref="F199:F200"/>
    <mergeCell ref="F201:F202"/>
    <mergeCell ref="G199:G200"/>
    <mergeCell ref="I199:I200"/>
    <mergeCell ref="I201:I202"/>
    <mergeCell ref="J201:J202"/>
    <mergeCell ref="A219:A220"/>
    <mergeCell ref="B219:B220"/>
    <mergeCell ref="D219:D220"/>
    <mergeCell ref="E219:E220"/>
    <mergeCell ref="M217:M218"/>
    <mergeCell ref="A217:A218"/>
    <mergeCell ref="B217:B218"/>
    <mergeCell ref="M219:M220"/>
    <mergeCell ref="L217:L218"/>
    <mergeCell ref="D217:D218"/>
    <mergeCell ref="L201:L202"/>
    <mergeCell ref="L215:L216"/>
    <mergeCell ref="L219:L220"/>
    <mergeCell ref="L225:L226"/>
    <mergeCell ref="M201:M202"/>
    <mergeCell ref="M207:M208"/>
    <mergeCell ref="M209:M210"/>
    <mergeCell ref="L209:L210"/>
    <mergeCell ref="M211:M212"/>
    <mergeCell ref="M213:M214"/>
    <mergeCell ref="M225:M226"/>
    <mergeCell ref="K323:K324"/>
    <mergeCell ref="M376:M377"/>
    <mergeCell ref="L364:L365"/>
    <mergeCell ref="L231:L232"/>
    <mergeCell ref="K349:K350"/>
    <mergeCell ref="M349:M350"/>
    <mergeCell ref="L353:L357"/>
    <mergeCell ref="L366:L367"/>
    <mergeCell ref="M366:M367"/>
    <mergeCell ref="J390:J391"/>
    <mergeCell ref="F390:F391"/>
    <mergeCell ref="K384:K385"/>
    <mergeCell ref="K386:K387"/>
    <mergeCell ref="K388:K389"/>
    <mergeCell ref="A397:M397"/>
    <mergeCell ref="C388:C389"/>
    <mergeCell ref="B390:B391"/>
    <mergeCell ref="F384:F385"/>
    <mergeCell ref="M392:M393"/>
    <mergeCell ref="H263:H264"/>
    <mergeCell ref="A274:M274"/>
    <mergeCell ref="G386:G387"/>
    <mergeCell ref="J398:J399"/>
    <mergeCell ref="E390:E391"/>
    <mergeCell ref="G392:G393"/>
    <mergeCell ref="E392:E393"/>
    <mergeCell ref="C382:C383"/>
    <mergeCell ref="M364:M365"/>
    <mergeCell ref="K366:K367"/>
    <mergeCell ref="A285:M285"/>
    <mergeCell ref="A286:A289"/>
    <mergeCell ref="H314:H315"/>
    <mergeCell ref="B263:B264"/>
    <mergeCell ref="D263:D264"/>
    <mergeCell ref="A263:A264"/>
    <mergeCell ref="I263:I264"/>
    <mergeCell ref="E263:E264"/>
    <mergeCell ref="F263:F264"/>
    <mergeCell ref="G263:G264"/>
    <mergeCell ref="A325:A326"/>
    <mergeCell ref="M229:M230"/>
    <mergeCell ref="A353:A358"/>
    <mergeCell ref="F353:F358"/>
    <mergeCell ref="G349:G350"/>
    <mergeCell ref="H349:H350"/>
    <mergeCell ref="J263:J264"/>
    <mergeCell ref="K263:K264"/>
    <mergeCell ref="L263:L264"/>
    <mergeCell ref="M263:M264"/>
    <mergeCell ref="L349:L350"/>
    <mergeCell ref="K353:K357"/>
    <mergeCell ref="K420:K422"/>
    <mergeCell ref="L420:L422"/>
    <mergeCell ref="I378:I379"/>
    <mergeCell ref="I376:I377"/>
    <mergeCell ref="I366:I367"/>
    <mergeCell ref="J366:J367"/>
    <mergeCell ref="L398:L399"/>
    <mergeCell ref="K398:K399"/>
    <mergeCell ref="M415:M416"/>
    <mergeCell ref="B349:B350"/>
    <mergeCell ref="C349:C350"/>
    <mergeCell ref="D349:D350"/>
    <mergeCell ref="C353:C358"/>
    <mergeCell ref="D353:D358"/>
    <mergeCell ref="E353:E358"/>
    <mergeCell ref="I398:I399"/>
    <mergeCell ref="E415:E416"/>
    <mergeCell ref="I368:I369"/>
    <mergeCell ref="I423:I424"/>
    <mergeCell ref="K410:K412"/>
    <mergeCell ref="L410:L412"/>
    <mergeCell ref="L413:L414"/>
    <mergeCell ref="L415:L416"/>
    <mergeCell ref="L417:L419"/>
    <mergeCell ref="L423:L426"/>
    <mergeCell ref="I427:I428"/>
    <mergeCell ref="I429:I430"/>
    <mergeCell ref="L427:L428"/>
    <mergeCell ref="M427:M428"/>
    <mergeCell ref="L429:L430"/>
    <mergeCell ref="M429:M430"/>
    <mergeCell ref="E423:E426"/>
    <mergeCell ref="A427:A428"/>
    <mergeCell ref="A429:A430"/>
    <mergeCell ref="A431:A433"/>
    <mergeCell ref="E427:E428"/>
    <mergeCell ref="E429:E430"/>
  </mergeCells>
  <phoneticPr fontId="0" type="noConversion"/>
  <printOptions horizontalCentered="1" verticalCentered="1"/>
  <pageMargins left="0.71" right="0.36" top="0.55118110236220474" bottom="0.68" header="0.3" footer="0.43"/>
  <pageSetup paperSize="9" scale="60" fitToHeight="23" orientation="landscape" r:id="rId1"/>
  <headerFooter differentFirst="1">
    <oddHeader xml:space="preserve">&amp;C&amp;P&amp;RПродовження додатка 
 </oddHeader>
  </headerFooter>
  <rowBreaks count="9" manualBreakCount="9">
    <brk id="33" max="12" man="1"/>
    <brk id="73" max="12" man="1"/>
    <brk id="113" max="12" man="1"/>
    <brk id="147" max="12" man="1"/>
    <brk id="179" max="12" man="1"/>
    <brk id="385" max="12" man="1"/>
    <brk id="419" max="12" man="1"/>
    <brk id="472" max="12" man="1"/>
    <brk id="493" max="12" man="1"/>
  </rowBreaks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2</xdr:col>
                <xdr:colOff>104775</xdr:colOff>
                <xdr:row>85</xdr:row>
                <xdr:rowOff>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7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2</xdr:col>
                <xdr:colOff>104775</xdr:colOff>
                <xdr:row>85</xdr:row>
                <xdr:rowOff>0</xdr:rowOff>
              </to>
            </anchor>
          </objectPr>
        </oleObject>
      </mc:Choice>
      <mc:Fallback>
        <oleObject progId="Equation.3" shapeId="1027" r:id="rId6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7">
            <anchor moveWithCells="1" sizeWithCells="1">
              <from>
                <xdr:col>2</xdr:col>
                <xdr:colOff>0</xdr:colOff>
                <xdr:row>85</xdr:row>
                <xdr:rowOff>0</xdr:rowOff>
              </from>
              <to>
                <xdr:col>2</xdr:col>
                <xdr:colOff>104775</xdr:colOff>
                <xdr:row>85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37" r:id="rId9">
          <objectPr defaultSize="0" autoPict="0" r:id="rId5">
            <anchor moveWithCells="1" sizeWithCells="1">
              <from>
                <xdr:col>2</xdr:col>
                <xdr:colOff>0</xdr:colOff>
                <xdr:row>107</xdr:row>
                <xdr:rowOff>0</xdr:rowOff>
              </from>
              <to>
                <xdr:col>2</xdr:col>
                <xdr:colOff>104775</xdr:colOff>
                <xdr:row>107</xdr:row>
                <xdr:rowOff>0</xdr:rowOff>
              </to>
            </anchor>
          </objectPr>
        </oleObject>
      </mc:Choice>
      <mc:Fallback>
        <oleObject progId="Equation.3" shapeId="1037" r:id="rId9"/>
      </mc:Fallback>
    </mc:AlternateContent>
    <mc:AlternateContent xmlns:mc="http://schemas.openxmlformats.org/markup-compatibility/2006">
      <mc:Choice Requires="x14">
        <oleObject progId="Equation.3" shapeId="1038" r:id="rId10">
          <objectPr defaultSize="0" autoPict="0" r:id="rId7">
            <anchor moveWithCells="1" sizeWithCells="1">
              <from>
                <xdr:col>2</xdr:col>
                <xdr:colOff>0</xdr:colOff>
                <xdr:row>107</xdr:row>
                <xdr:rowOff>0</xdr:rowOff>
              </from>
              <to>
                <xdr:col>2</xdr:col>
                <xdr:colOff>104775</xdr:colOff>
                <xdr:row>107</xdr:row>
                <xdr:rowOff>0</xdr:rowOff>
              </to>
            </anchor>
          </objectPr>
        </oleObject>
      </mc:Choice>
      <mc:Fallback>
        <oleObject progId="Equation.3" shapeId="1038" r:id="rId10"/>
      </mc:Fallback>
    </mc:AlternateContent>
    <mc:AlternateContent xmlns:mc="http://schemas.openxmlformats.org/markup-compatibility/2006">
      <mc:Choice Requires="x14">
        <oleObject progId="Equation.3" shapeId="1039" r:id="rId11">
          <objectPr defaultSize="0" autoPict="0" r:id="rId7">
            <anchor moveWithCells="1" sizeWithCells="1">
              <from>
                <xdr:col>2</xdr:col>
                <xdr:colOff>0</xdr:colOff>
                <xdr:row>107</xdr:row>
                <xdr:rowOff>0</xdr:rowOff>
              </from>
              <to>
                <xdr:col>2</xdr:col>
                <xdr:colOff>104775</xdr:colOff>
                <xdr:row>107</xdr:row>
                <xdr:rowOff>0</xdr:rowOff>
              </to>
            </anchor>
          </objectPr>
        </oleObject>
      </mc:Choice>
      <mc:Fallback>
        <oleObject progId="Equation.3" shapeId="1039" r:id="rId11"/>
      </mc:Fallback>
    </mc:AlternateContent>
    <mc:AlternateContent xmlns:mc="http://schemas.openxmlformats.org/markup-compatibility/2006">
      <mc:Choice Requires="x14">
        <oleObject progId="Equation.3" shapeId="1040" r:id="rId12">
          <objectPr defaultSize="0" autoPict="0" r:id="rId5">
            <anchor moveWithCells="1" sizeWithCells="1">
              <from>
                <xdr:col>2</xdr:col>
                <xdr:colOff>0</xdr:colOff>
                <xdr:row>132</xdr:row>
                <xdr:rowOff>0</xdr:rowOff>
              </from>
              <to>
                <xdr:col>2</xdr:col>
                <xdr:colOff>104775</xdr:colOff>
                <xdr:row>132</xdr:row>
                <xdr:rowOff>0</xdr:rowOff>
              </to>
            </anchor>
          </objectPr>
        </oleObject>
      </mc:Choice>
      <mc:Fallback>
        <oleObject progId="Equation.3" shapeId="1040" r:id="rId12"/>
      </mc:Fallback>
    </mc:AlternateContent>
    <mc:AlternateContent xmlns:mc="http://schemas.openxmlformats.org/markup-compatibility/2006">
      <mc:Choice Requires="x14">
        <oleObject progId="Equation.3" shapeId="1041" r:id="rId13">
          <objectPr defaultSize="0" autoPict="0" r:id="rId7">
            <anchor moveWithCells="1" sizeWithCells="1">
              <from>
                <xdr:col>2</xdr:col>
                <xdr:colOff>0</xdr:colOff>
                <xdr:row>132</xdr:row>
                <xdr:rowOff>0</xdr:rowOff>
              </from>
              <to>
                <xdr:col>2</xdr:col>
                <xdr:colOff>104775</xdr:colOff>
                <xdr:row>132</xdr:row>
                <xdr:rowOff>0</xdr:rowOff>
              </to>
            </anchor>
          </objectPr>
        </oleObject>
      </mc:Choice>
      <mc:Fallback>
        <oleObject progId="Equation.3" shapeId="1041" r:id="rId13"/>
      </mc:Fallback>
    </mc:AlternateContent>
    <mc:AlternateContent xmlns:mc="http://schemas.openxmlformats.org/markup-compatibility/2006">
      <mc:Choice Requires="x14">
        <oleObject progId="Equation.3" shapeId="1042" r:id="rId14">
          <objectPr defaultSize="0" autoPict="0" r:id="rId7">
            <anchor moveWithCells="1" sizeWithCells="1">
              <from>
                <xdr:col>2</xdr:col>
                <xdr:colOff>0</xdr:colOff>
                <xdr:row>132</xdr:row>
                <xdr:rowOff>0</xdr:rowOff>
              </from>
              <to>
                <xdr:col>2</xdr:col>
                <xdr:colOff>104775</xdr:colOff>
                <xdr:row>132</xdr:row>
                <xdr:rowOff>0</xdr:rowOff>
              </to>
            </anchor>
          </objectPr>
        </oleObject>
      </mc:Choice>
      <mc:Fallback>
        <oleObject progId="Equation.3" shapeId="1042" r:id="rId14"/>
      </mc:Fallback>
    </mc:AlternateContent>
    <mc:AlternateContent xmlns:mc="http://schemas.openxmlformats.org/markup-compatibility/2006">
      <mc:Choice Requires="x14">
        <oleObject progId="Equation.3" shapeId="1043" r:id="rId15">
          <objectPr defaultSize="0" autoPict="0" r:id="rId5">
            <anchor moveWithCells="1" sizeWithCells="1">
              <from>
                <xdr:col>2</xdr:col>
                <xdr:colOff>0</xdr:colOff>
                <xdr:row>153</xdr:row>
                <xdr:rowOff>0</xdr:rowOff>
              </from>
              <to>
                <xdr:col>2</xdr:col>
                <xdr:colOff>104775</xdr:colOff>
                <xdr:row>153</xdr:row>
                <xdr:rowOff>0</xdr:rowOff>
              </to>
            </anchor>
          </objectPr>
        </oleObject>
      </mc:Choice>
      <mc:Fallback>
        <oleObject progId="Equation.3" shapeId="1043" r:id="rId15"/>
      </mc:Fallback>
    </mc:AlternateContent>
    <mc:AlternateContent xmlns:mc="http://schemas.openxmlformats.org/markup-compatibility/2006">
      <mc:Choice Requires="x14">
        <oleObject progId="Equation.3" shapeId="1044" r:id="rId16">
          <objectPr defaultSize="0" autoPict="0" r:id="rId7">
            <anchor moveWithCells="1" sizeWithCells="1">
              <from>
                <xdr:col>2</xdr:col>
                <xdr:colOff>0</xdr:colOff>
                <xdr:row>153</xdr:row>
                <xdr:rowOff>0</xdr:rowOff>
              </from>
              <to>
                <xdr:col>2</xdr:col>
                <xdr:colOff>104775</xdr:colOff>
                <xdr:row>153</xdr:row>
                <xdr:rowOff>0</xdr:rowOff>
              </to>
            </anchor>
          </objectPr>
        </oleObject>
      </mc:Choice>
      <mc:Fallback>
        <oleObject progId="Equation.3" shapeId="1044" r:id="rId16"/>
      </mc:Fallback>
    </mc:AlternateContent>
    <mc:AlternateContent xmlns:mc="http://schemas.openxmlformats.org/markup-compatibility/2006">
      <mc:Choice Requires="x14">
        <oleObject progId="Equation.3" shapeId="1045" r:id="rId17">
          <objectPr defaultSize="0" autoPict="0" r:id="rId7">
            <anchor moveWithCells="1" sizeWithCells="1">
              <from>
                <xdr:col>2</xdr:col>
                <xdr:colOff>0</xdr:colOff>
                <xdr:row>153</xdr:row>
                <xdr:rowOff>0</xdr:rowOff>
              </from>
              <to>
                <xdr:col>2</xdr:col>
                <xdr:colOff>104775</xdr:colOff>
                <xdr:row>153</xdr:row>
                <xdr:rowOff>0</xdr:rowOff>
              </to>
            </anchor>
          </objectPr>
        </oleObject>
      </mc:Choice>
      <mc:Fallback>
        <oleObject progId="Equation.3" shapeId="1045" r:id="rId17"/>
      </mc:Fallback>
    </mc:AlternateContent>
    <mc:AlternateContent xmlns:mc="http://schemas.openxmlformats.org/markup-compatibility/2006">
      <mc:Choice Requires="x14">
        <oleObject progId="Equation.3" shapeId="1046" r:id="rId18">
          <objectPr defaultSize="0" autoPict="0" r:id="rId5">
            <anchor moveWithCells="1" sizeWithCells="1">
              <from>
                <xdr:col>2</xdr:col>
                <xdr:colOff>0</xdr:colOff>
                <xdr:row>174</xdr:row>
                <xdr:rowOff>0</xdr:rowOff>
              </from>
              <to>
                <xdr:col>2</xdr:col>
                <xdr:colOff>104775</xdr:colOff>
                <xdr:row>174</xdr:row>
                <xdr:rowOff>0</xdr:rowOff>
              </to>
            </anchor>
          </objectPr>
        </oleObject>
      </mc:Choice>
      <mc:Fallback>
        <oleObject progId="Equation.3" shapeId="1046" r:id="rId18"/>
      </mc:Fallback>
    </mc:AlternateContent>
    <mc:AlternateContent xmlns:mc="http://schemas.openxmlformats.org/markup-compatibility/2006">
      <mc:Choice Requires="x14">
        <oleObject progId="Equation.3" shapeId="1047" r:id="rId19">
          <objectPr defaultSize="0" autoPict="0" r:id="rId7">
            <anchor moveWithCells="1" sizeWithCells="1">
              <from>
                <xdr:col>2</xdr:col>
                <xdr:colOff>0</xdr:colOff>
                <xdr:row>174</xdr:row>
                <xdr:rowOff>0</xdr:rowOff>
              </from>
              <to>
                <xdr:col>2</xdr:col>
                <xdr:colOff>104775</xdr:colOff>
                <xdr:row>174</xdr:row>
                <xdr:rowOff>0</xdr:rowOff>
              </to>
            </anchor>
          </objectPr>
        </oleObject>
      </mc:Choice>
      <mc:Fallback>
        <oleObject progId="Equation.3" shapeId="1047" r:id="rId19"/>
      </mc:Fallback>
    </mc:AlternateContent>
    <mc:AlternateContent xmlns:mc="http://schemas.openxmlformats.org/markup-compatibility/2006">
      <mc:Choice Requires="x14">
        <oleObject progId="Equation.3" shapeId="1048" r:id="rId20">
          <objectPr defaultSize="0" autoPict="0" r:id="rId7">
            <anchor moveWithCells="1" sizeWithCells="1">
              <from>
                <xdr:col>2</xdr:col>
                <xdr:colOff>0</xdr:colOff>
                <xdr:row>174</xdr:row>
                <xdr:rowOff>0</xdr:rowOff>
              </from>
              <to>
                <xdr:col>2</xdr:col>
                <xdr:colOff>104775</xdr:colOff>
                <xdr:row>174</xdr:row>
                <xdr:rowOff>0</xdr:rowOff>
              </to>
            </anchor>
          </objectPr>
        </oleObject>
      </mc:Choice>
      <mc:Fallback>
        <oleObject progId="Equation.3" shapeId="1048" r:id="rId20"/>
      </mc:Fallback>
    </mc:AlternateContent>
    <mc:AlternateContent xmlns:mc="http://schemas.openxmlformats.org/markup-compatibility/2006">
      <mc:Choice Requires="x14">
        <oleObject progId="Equation.3" shapeId="1049" r:id="rId21">
          <objectPr defaultSize="0" autoPict="0" r:id="rId5">
            <anchor moveWithCells="1" sizeWithCells="1">
              <from>
                <xdr:col>2</xdr:col>
                <xdr:colOff>0</xdr:colOff>
                <xdr:row>186</xdr:row>
                <xdr:rowOff>0</xdr:rowOff>
              </from>
              <to>
                <xdr:col>2</xdr:col>
                <xdr:colOff>104775</xdr:colOff>
                <xdr:row>186</xdr:row>
                <xdr:rowOff>0</xdr:rowOff>
              </to>
            </anchor>
          </objectPr>
        </oleObject>
      </mc:Choice>
      <mc:Fallback>
        <oleObject progId="Equation.3" shapeId="1049" r:id="rId21"/>
      </mc:Fallback>
    </mc:AlternateContent>
    <mc:AlternateContent xmlns:mc="http://schemas.openxmlformats.org/markup-compatibility/2006">
      <mc:Choice Requires="x14">
        <oleObject progId="Equation.3" shapeId="1050" r:id="rId22">
          <objectPr defaultSize="0" autoPict="0" r:id="rId7">
            <anchor moveWithCells="1" sizeWithCells="1">
              <from>
                <xdr:col>2</xdr:col>
                <xdr:colOff>0</xdr:colOff>
                <xdr:row>186</xdr:row>
                <xdr:rowOff>0</xdr:rowOff>
              </from>
              <to>
                <xdr:col>2</xdr:col>
                <xdr:colOff>104775</xdr:colOff>
                <xdr:row>186</xdr:row>
                <xdr:rowOff>0</xdr:rowOff>
              </to>
            </anchor>
          </objectPr>
        </oleObject>
      </mc:Choice>
      <mc:Fallback>
        <oleObject progId="Equation.3" shapeId="1050" r:id="rId22"/>
      </mc:Fallback>
    </mc:AlternateContent>
    <mc:AlternateContent xmlns:mc="http://schemas.openxmlformats.org/markup-compatibility/2006">
      <mc:Choice Requires="x14">
        <oleObject progId="Equation.3" shapeId="1051" r:id="rId23">
          <objectPr defaultSize="0" autoPict="0" r:id="rId7">
            <anchor moveWithCells="1" sizeWithCells="1">
              <from>
                <xdr:col>2</xdr:col>
                <xdr:colOff>0</xdr:colOff>
                <xdr:row>186</xdr:row>
                <xdr:rowOff>0</xdr:rowOff>
              </from>
              <to>
                <xdr:col>2</xdr:col>
                <xdr:colOff>104775</xdr:colOff>
                <xdr:row>186</xdr:row>
                <xdr:rowOff>0</xdr:rowOff>
              </to>
            </anchor>
          </objectPr>
        </oleObject>
      </mc:Choice>
      <mc:Fallback>
        <oleObject progId="Equation.3" shapeId="1051" r:id="rId23"/>
      </mc:Fallback>
    </mc:AlternateContent>
    <mc:AlternateContent xmlns:mc="http://schemas.openxmlformats.org/markup-compatibility/2006">
      <mc:Choice Requires="x14">
        <oleObject progId="Equation.3" shapeId="1055" r:id="rId24">
          <objectPr defaultSize="0" autoPict="0" r:id="rId5">
            <anchor moveWithCells="1" sizeWithCells="1">
              <from>
                <xdr:col>2</xdr:col>
                <xdr:colOff>0</xdr:colOff>
                <xdr:row>205</xdr:row>
                <xdr:rowOff>0</xdr:rowOff>
              </from>
              <to>
                <xdr:col>2</xdr:col>
                <xdr:colOff>104775</xdr:colOff>
                <xdr:row>205</xdr:row>
                <xdr:rowOff>0</xdr:rowOff>
              </to>
            </anchor>
          </objectPr>
        </oleObject>
      </mc:Choice>
      <mc:Fallback>
        <oleObject progId="Equation.3" shapeId="1055" r:id="rId24"/>
      </mc:Fallback>
    </mc:AlternateContent>
    <mc:AlternateContent xmlns:mc="http://schemas.openxmlformats.org/markup-compatibility/2006">
      <mc:Choice Requires="x14">
        <oleObject progId="Equation.3" shapeId="1056" r:id="rId25">
          <objectPr defaultSize="0" autoPict="0" r:id="rId7">
            <anchor moveWithCells="1" sizeWithCells="1">
              <from>
                <xdr:col>2</xdr:col>
                <xdr:colOff>0</xdr:colOff>
                <xdr:row>205</xdr:row>
                <xdr:rowOff>0</xdr:rowOff>
              </from>
              <to>
                <xdr:col>2</xdr:col>
                <xdr:colOff>104775</xdr:colOff>
                <xdr:row>205</xdr:row>
                <xdr:rowOff>0</xdr:rowOff>
              </to>
            </anchor>
          </objectPr>
        </oleObject>
      </mc:Choice>
      <mc:Fallback>
        <oleObject progId="Equation.3" shapeId="1056" r:id="rId25"/>
      </mc:Fallback>
    </mc:AlternateContent>
    <mc:AlternateContent xmlns:mc="http://schemas.openxmlformats.org/markup-compatibility/2006">
      <mc:Choice Requires="x14">
        <oleObject progId="Equation.3" shapeId="1057" r:id="rId26">
          <objectPr defaultSize="0" autoPict="0" r:id="rId7">
            <anchor moveWithCells="1" sizeWithCells="1">
              <from>
                <xdr:col>2</xdr:col>
                <xdr:colOff>0</xdr:colOff>
                <xdr:row>205</xdr:row>
                <xdr:rowOff>0</xdr:rowOff>
              </from>
              <to>
                <xdr:col>2</xdr:col>
                <xdr:colOff>104775</xdr:colOff>
                <xdr:row>205</xdr:row>
                <xdr:rowOff>0</xdr:rowOff>
              </to>
            </anchor>
          </objectPr>
        </oleObject>
      </mc:Choice>
      <mc:Fallback>
        <oleObject progId="Equation.3" shapeId="1057" r:id="rId26"/>
      </mc:Fallback>
    </mc:AlternateContent>
    <mc:AlternateContent xmlns:mc="http://schemas.openxmlformats.org/markup-compatibility/2006">
      <mc:Choice Requires="x14">
        <oleObject progId="Equation.3" shapeId="1058" r:id="rId27">
          <objectPr defaultSize="0" autoPict="0" r:id="rId5">
            <anchor moveWithCells="1" sizeWithCells="1">
              <from>
                <xdr:col>2</xdr:col>
                <xdr:colOff>0</xdr:colOff>
                <xdr:row>223</xdr:row>
                <xdr:rowOff>0</xdr:rowOff>
              </from>
              <to>
                <xdr:col>2</xdr:col>
                <xdr:colOff>104775</xdr:colOff>
                <xdr:row>223</xdr:row>
                <xdr:rowOff>0</xdr:rowOff>
              </to>
            </anchor>
          </objectPr>
        </oleObject>
      </mc:Choice>
      <mc:Fallback>
        <oleObject progId="Equation.3" shapeId="1058" r:id="rId27"/>
      </mc:Fallback>
    </mc:AlternateContent>
    <mc:AlternateContent xmlns:mc="http://schemas.openxmlformats.org/markup-compatibility/2006">
      <mc:Choice Requires="x14">
        <oleObject progId="Equation.3" shapeId="1059" r:id="rId28">
          <objectPr defaultSize="0" autoPict="0" r:id="rId7">
            <anchor moveWithCells="1" sizeWithCells="1">
              <from>
                <xdr:col>2</xdr:col>
                <xdr:colOff>0</xdr:colOff>
                <xdr:row>223</xdr:row>
                <xdr:rowOff>0</xdr:rowOff>
              </from>
              <to>
                <xdr:col>2</xdr:col>
                <xdr:colOff>104775</xdr:colOff>
                <xdr:row>223</xdr:row>
                <xdr:rowOff>0</xdr:rowOff>
              </to>
            </anchor>
          </objectPr>
        </oleObject>
      </mc:Choice>
      <mc:Fallback>
        <oleObject progId="Equation.3" shapeId="1059" r:id="rId28"/>
      </mc:Fallback>
    </mc:AlternateContent>
    <mc:AlternateContent xmlns:mc="http://schemas.openxmlformats.org/markup-compatibility/2006">
      <mc:Choice Requires="x14">
        <oleObject progId="Equation.3" shapeId="1060" r:id="rId29">
          <objectPr defaultSize="0" autoPict="0" r:id="rId7">
            <anchor moveWithCells="1" sizeWithCells="1">
              <from>
                <xdr:col>2</xdr:col>
                <xdr:colOff>0</xdr:colOff>
                <xdr:row>223</xdr:row>
                <xdr:rowOff>0</xdr:rowOff>
              </from>
              <to>
                <xdr:col>2</xdr:col>
                <xdr:colOff>104775</xdr:colOff>
                <xdr:row>223</xdr:row>
                <xdr:rowOff>0</xdr:rowOff>
              </to>
            </anchor>
          </objectPr>
        </oleObject>
      </mc:Choice>
      <mc:Fallback>
        <oleObject progId="Equation.3" shapeId="1060" r:id="rId29"/>
      </mc:Fallback>
    </mc:AlternateContent>
    <mc:AlternateContent xmlns:mc="http://schemas.openxmlformats.org/markup-compatibility/2006">
      <mc:Choice Requires="x14">
        <oleObject progId="Equation.3" shapeId="1061" r:id="rId30">
          <objectPr defaultSize="0" autoPict="0" r:id="rId5">
            <anchor moveWithCells="1" sizeWithCells="1">
              <from>
                <xdr:col>2</xdr:col>
                <xdr:colOff>0</xdr:colOff>
                <xdr:row>243</xdr:row>
                <xdr:rowOff>0</xdr:rowOff>
              </from>
              <to>
                <xdr:col>2</xdr:col>
                <xdr:colOff>104775</xdr:colOff>
                <xdr:row>243</xdr:row>
                <xdr:rowOff>0</xdr:rowOff>
              </to>
            </anchor>
          </objectPr>
        </oleObject>
      </mc:Choice>
      <mc:Fallback>
        <oleObject progId="Equation.3" shapeId="1061" r:id="rId30"/>
      </mc:Fallback>
    </mc:AlternateContent>
    <mc:AlternateContent xmlns:mc="http://schemas.openxmlformats.org/markup-compatibility/2006">
      <mc:Choice Requires="x14">
        <oleObject progId="Equation.3" shapeId="1062" r:id="rId31">
          <objectPr defaultSize="0" autoPict="0" r:id="rId7">
            <anchor moveWithCells="1" sizeWithCells="1">
              <from>
                <xdr:col>2</xdr:col>
                <xdr:colOff>0</xdr:colOff>
                <xdr:row>243</xdr:row>
                <xdr:rowOff>0</xdr:rowOff>
              </from>
              <to>
                <xdr:col>2</xdr:col>
                <xdr:colOff>104775</xdr:colOff>
                <xdr:row>243</xdr:row>
                <xdr:rowOff>0</xdr:rowOff>
              </to>
            </anchor>
          </objectPr>
        </oleObject>
      </mc:Choice>
      <mc:Fallback>
        <oleObject progId="Equation.3" shapeId="1062" r:id="rId31"/>
      </mc:Fallback>
    </mc:AlternateContent>
    <mc:AlternateContent xmlns:mc="http://schemas.openxmlformats.org/markup-compatibility/2006">
      <mc:Choice Requires="x14">
        <oleObject progId="Equation.3" shapeId="1063" r:id="rId32">
          <objectPr defaultSize="0" autoPict="0" r:id="rId7">
            <anchor moveWithCells="1" sizeWithCells="1">
              <from>
                <xdr:col>2</xdr:col>
                <xdr:colOff>0</xdr:colOff>
                <xdr:row>243</xdr:row>
                <xdr:rowOff>0</xdr:rowOff>
              </from>
              <to>
                <xdr:col>2</xdr:col>
                <xdr:colOff>104775</xdr:colOff>
                <xdr:row>243</xdr:row>
                <xdr:rowOff>0</xdr:rowOff>
              </to>
            </anchor>
          </objectPr>
        </oleObject>
      </mc:Choice>
      <mc:Fallback>
        <oleObject progId="Equation.3" shapeId="1063" r:id="rId32"/>
      </mc:Fallback>
    </mc:AlternateContent>
    <mc:AlternateContent xmlns:mc="http://schemas.openxmlformats.org/markup-compatibility/2006">
      <mc:Choice Requires="x14">
        <oleObject progId="Equation.3" shapeId="1064" r:id="rId33">
          <objectPr defaultSize="0" autoPict="0" r:id="rId5">
            <anchor moveWithCells="1" sizeWithCells="1">
              <from>
                <xdr:col>2</xdr:col>
                <xdr:colOff>0</xdr:colOff>
                <xdr:row>267</xdr:row>
                <xdr:rowOff>0</xdr:rowOff>
              </from>
              <to>
                <xdr:col>2</xdr:col>
                <xdr:colOff>104775</xdr:colOff>
                <xdr:row>267</xdr:row>
                <xdr:rowOff>0</xdr:rowOff>
              </to>
            </anchor>
          </objectPr>
        </oleObject>
      </mc:Choice>
      <mc:Fallback>
        <oleObject progId="Equation.3" shapeId="1064" r:id="rId33"/>
      </mc:Fallback>
    </mc:AlternateContent>
    <mc:AlternateContent xmlns:mc="http://schemas.openxmlformats.org/markup-compatibility/2006">
      <mc:Choice Requires="x14">
        <oleObject progId="Equation.3" shapeId="1065" r:id="rId34">
          <objectPr defaultSize="0" autoPict="0" r:id="rId7">
            <anchor moveWithCells="1" sizeWithCells="1">
              <from>
                <xdr:col>2</xdr:col>
                <xdr:colOff>0</xdr:colOff>
                <xdr:row>267</xdr:row>
                <xdr:rowOff>0</xdr:rowOff>
              </from>
              <to>
                <xdr:col>2</xdr:col>
                <xdr:colOff>104775</xdr:colOff>
                <xdr:row>267</xdr:row>
                <xdr:rowOff>0</xdr:rowOff>
              </to>
            </anchor>
          </objectPr>
        </oleObject>
      </mc:Choice>
      <mc:Fallback>
        <oleObject progId="Equation.3" shapeId="1065" r:id="rId34"/>
      </mc:Fallback>
    </mc:AlternateContent>
    <mc:AlternateContent xmlns:mc="http://schemas.openxmlformats.org/markup-compatibility/2006">
      <mc:Choice Requires="x14">
        <oleObject progId="Equation.3" shapeId="1066" r:id="rId35">
          <objectPr defaultSize="0" autoPict="0" r:id="rId7">
            <anchor moveWithCells="1" sizeWithCells="1">
              <from>
                <xdr:col>2</xdr:col>
                <xdr:colOff>0</xdr:colOff>
                <xdr:row>267</xdr:row>
                <xdr:rowOff>0</xdr:rowOff>
              </from>
              <to>
                <xdr:col>2</xdr:col>
                <xdr:colOff>104775</xdr:colOff>
                <xdr:row>267</xdr:row>
                <xdr:rowOff>0</xdr:rowOff>
              </to>
            </anchor>
          </objectPr>
        </oleObject>
      </mc:Choice>
      <mc:Fallback>
        <oleObject progId="Equation.3" shapeId="1066" r:id="rId35"/>
      </mc:Fallback>
    </mc:AlternateContent>
    <mc:AlternateContent xmlns:mc="http://schemas.openxmlformats.org/markup-compatibility/2006">
      <mc:Choice Requires="x14">
        <oleObject progId="Equation.3" shapeId="1076" r:id="rId36">
          <objectPr defaultSize="0" autoPict="0" r:id="rId7">
            <anchor moveWithCells="1" sizeWithCells="1">
              <from>
                <xdr:col>2</xdr:col>
                <xdr:colOff>0</xdr:colOff>
                <xdr:row>332</xdr:row>
                <xdr:rowOff>0</xdr:rowOff>
              </from>
              <to>
                <xdr:col>2</xdr:col>
                <xdr:colOff>104775</xdr:colOff>
                <xdr:row>332</xdr:row>
                <xdr:rowOff>0</xdr:rowOff>
              </to>
            </anchor>
          </objectPr>
        </oleObject>
      </mc:Choice>
      <mc:Fallback>
        <oleObject progId="Equation.3" shapeId="1076" r:id="rId36"/>
      </mc:Fallback>
    </mc:AlternateContent>
    <mc:AlternateContent xmlns:mc="http://schemas.openxmlformats.org/markup-compatibility/2006">
      <mc:Choice Requires="x14">
        <oleObject progId="Equation.3" shapeId="1077" r:id="rId37">
          <objectPr defaultSize="0" autoPict="0" r:id="rId7">
            <anchor moveWithCells="1" sizeWithCells="1">
              <from>
                <xdr:col>2</xdr:col>
                <xdr:colOff>0</xdr:colOff>
                <xdr:row>332</xdr:row>
                <xdr:rowOff>0</xdr:rowOff>
              </from>
              <to>
                <xdr:col>2</xdr:col>
                <xdr:colOff>104775</xdr:colOff>
                <xdr:row>332</xdr:row>
                <xdr:rowOff>0</xdr:rowOff>
              </to>
            </anchor>
          </objectPr>
        </oleObject>
      </mc:Choice>
      <mc:Fallback>
        <oleObject progId="Equation.3" shapeId="1077" r:id="rId37"/>
      </mc:Fallback>
    </mc:AlternateContent>
    <mc:AlternateContent xmlns:mc="http://schemas.openxmlformats.org/markup-compatibility/2006">
      <mc:Choice Requires="x14">
        <oleObject progId="Equation.3" shapeId="1164" r:id="rId38">
          <objectPr defaultSize="0" autoPict="0" r:id="rId5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164" r:id="rId38"/>
      </mc:Fallback>
    </mc:AlternateContent>
    <mc:AlternateContent xmlns:mc="http://schemas.openxmlformats.org/markup-compatibility/2006">
      <mc:Choice Requires="x14">
        <oleObject progId="Equation.3" shapeId="1165" r:id="rId39">
          <objectPr defaultSize="0" autoPict="0" r:id="rId7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165" r:id="rId39"/>
      </mc:Fallback>
    </mc:AlternateContent>
    <mc:AlternateContent xmlns:mc="http://schemas.openxmlformats.org/markup-compatibility/2006">
      <mc:Choice Requires="x14">
        <oleObject progId="Equation.3" shapeId="1166" r:id="rId40">
          <objectPr defaultSize="0" autoPict="0" r:id="rId7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166" r:id="rId40"/>
      </mc:Fallback>
    </mc:AlternateContent>
    <mc:AlternateContent xmlns:mc="http://schemas.openxmlformats.org/markup-compatibility/2006">
      <mc:Choice Requires="x14">
        <oleObject progId="Equation.3" shapeId="1167" r:id="rId41">
          <objectPr defaultSize="0" autoPict="0" r:id="rId5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167" r:id="rId41"/>
      </mc:Fallback>
    </mc:AlternateContent>
    <mc:AlternateContent xmlns:mc="http://schemas.openxmlformats.org/markup-compatibility/2006">
      <mc:Choice Requires="x14">
        <oleObject progId="Equation.3" shapeId="1168" r:id="rId42">
          <objectPr defaultSize="0" autoPict="0" r:id="rId7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168" r:id="rId42"/>
      </mc:Fallback>
    </mc:AlternateContent>
    <mc:AlternateContent xmlns:mc="http://schemas.openxmlformats.org/markup-compatibility/2006">
      <mc:Choice Requires="x14">
        <oleObject progId="Equation.3" shapeId="1169" r:id="rId43">
          <objectPr defaultSize="0" autoPict="0" r:id="rId7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169" r:id="rId43"/>
      </mc:Fallback>
    </mc:AlternateContent>
    <mc:AlternateContent xmlns:mc="http://schemas.openxmlformats.org/markup-compatibility/2006">
      <mc:Choice Requires="x14">
        <oleObject progId="Equation.3" shapeId="1210" r:id="rId44">
          <objectPr defaultSize="0" autoPict="0" r:id="rId5">
            <anchor moveWithCells="1" sizeWithCells="1">
              <from>
                <xdr:col>2</xdr:col>
                <xdr:colOff>19050</xdr:colOff>
                <xdr:row>130</xdr:row>
                <xdr:rowOff>66675</xdr:rowOff>
              </from>
              <to>
                <xdr:col>2</xdr:col>
                <xdr:colOff>123825</xdr:colOff>
                <xdr:row>130</xdr:row>
                <xdr:rowOff>66675</xdr:rowOff>
              </to>
            </anchor>
          </objectPr>
        </oleObject>
      </mc:Choice>
      <mc:Fallback>
        <oleObject progId="Equation.3" shapeId="1210" r:id="rId44"/>
      </mc:Fallback>
    </mc:AlternateContent>
    <mc:AlternateContent xmlns:mc="http://schemas.openxmlformats.org/markup-compatibility/2006">
      <mc:Choice Requires="x14">
        <oleObject progId="Equation.3" shapeId="1211" r:id="rId45">
          <objectPr defaultSize="0" autoPict="0" r:id="rId7">
            <anchor moveWithCells="1" sizeWithCells="1">
              <from>
                <xdr:col>2</xdr:col>
                <xdr:colOff>19050</xdr:colOff>
                <xdr:row>130</xdr:row>
                <xdr:rowOff>66675</xdr:rowOff>
              </from>
              <to>
                <xdr:col>2</xdr:col>
                <xdr:colOff>123825</xdr:colOff>
                <xdr:row>130</xdr:row>
                <xdr:rowOff>66675</xdr:rowOff>
              </to>
            </anchor>
          </objectPr>
        </oleObject>
      </mc:Choice>
      <mc:Fallback>
        <oleObject progId="Equation.3" shapeId="1211" r:id="rId45"/>
      </mc:Fallback>
    </mc:AlternateContent>
    <mc:AlternateContent xmlns:mc="http://schemas.openxmlformats.org/markup-compatibility/2006">
      <mc:Choice Requires="x14">
        <oleObject progId="Equation.3" shapeId="1212" r:id="rId46">
          <objectPr defaultSize="0" autoPict="0" r:id="rId7">
            <anchor moveWithCells="1" sizeWithCells="1">
              <from>
                <xdr:col>2</xdr:col>
                <xdr:colOff>19050</xdr:colOff>
                <xdr:row>130</xdr:row>
                <xdr:rowOff>66675</xdr:rowOff>
              </from>
              <to>
                <xdr:col>2</xdr:col>
                <xdr:colOff>123825</xdr:colOff>
                <xdr:row>130</xdr:row>
                <xdr:rowOff>66675</xdr:rowOff>
              </to>
            </anchor>
          </objectPr>
        </oleObject>
      </mc:Choice>
      <mc:Fallback>
        <oleObject progId="Equation.3" shapeId="1212" r:id="rId46"/>
      </mc:Fallback>
    </mc:AlternateContent>
    <mc:AlternateContent xmlns:mc="http://schemas.openxmlformats.org/markup-compatibility/2006">
      <mc:Choice Requires="x14">
        <oleObject progId="Equation.3" shapeId="1213" r:id="rId47">
          <objectPr defaultSize="0" autoPict="0" r:id="rId5">
            <anchor moveWithCells="1" sizeWithCells="1">
              <from>
                <xdr:col>2</xdr:col>
                <xdr:colOff>19050</xdr:colOff>
                <xdr:row>130</xdr:row>
                <xdr:rowOff>66675</xdr:rowOff>
              </from>
              <to>
                <xdr:col>2</xdr:col>
                <xdr:colOff>123825</xdr:colOff>
                <xdr:row>130</xdr:row>
                <xdr:rowOff>66675</xdr:rowOff>
              </to>
            </anchor>
          </objectPr>
        </oleObject>
      </mc:Choice>
      <mc:Fallback>
        <oleObject progId="Equation.3" shapeId="1213" r:id="rId47"/>
      </mc:Fallback>
    </mc:AlternateContent>
    <mc:AlternateContent xmlns:mc="http://schemas.openxmlformats.org/markup-compatibility/2006">
      <mc:Choice Requires="x14">
        <oleObject progId="Equation.3" shapeId="1214" r:id="rId48">
          <objectPr defaultSize="0" autoPict="0" r:id="rId7">
            <anchor moveWithCells="1" sizeWithCells="1">
              <from>
                <xdr:col>2</xdr:col>
                <xdr:colOff>19050</xdr:colOff>
                <xdr:row>130</xdr:row>
                <xdr:rowOff>66675</xdr:rowOff>
              </from>
              <to>
                <xdr:col>2</xdr:col>
                <xdr:colOff>123825</xdr:colOff>
                <xdr:row>130</xdr:row>
                <xdr:rowOff>66675</xdr:rowOff>
              </to>
            </anchor>
          </objectPr>
        </oleObject>
      </mc:Choice>
      <mc:Fallback>
        <oleObject progId="Equation.3" shapeId="1214" r:id="rId48"/>
      </mc:Fallback>
    </mc:AlternateContent>
    <mc:AlternateContent xmlns:mc="http://schemas.openxmlformats.org/markup-compatibility/2006">
      <mc:Choice Requires="x14">
        <oleObject progId="Equation.3" shapeId="1215" r:id="rId49">
          <objectPr defaultSize="0" autoPict="0" r:id="rId7">
            <anchor moveWithCells="1" sizeWithCells="1">
              <from>
                <xdr:col>2</xdr:col>
                <xdr:colOff>19050</xdr:colOff>
                <xdr:row>130</xdr:row>
                <xdr:rowOff>66675</xdr:rowOff>
              </from>
              <to>
                <xdr:col>2</xdr:col>
                <xdr:colOff>123825</xdr:colOff>
                <xdr:row>130</xdr:row>
                <xdr:rowOff>66675</xdr:rowOff>
              </to>
            </anchor>
          </objectPr>
        </oleObject>
      </mc:Choice>
      <mc:Fallback>
        <oleObject progId="Equation.3" shapeId="1215" r:id="rId49"/>
      </mc:Fallback>
    </mc:AlternateContent>
    <mc:AlternateContent xmlns:mc="http://schemas.openxmlformats.org/markup-compatibility/2006">
      <mc:Choice Requires="x14">
        <oleObject progId="Equation.3" shapeId="1219" r:id="rId50">
          <objectPr defaultSize="0" autoPict="0" r:id="rId5">
            <anchor moveWithCells="1" sizeWithCells="1">
              <from>
                <xdr:col>2</xdr:col>
                <xdr:colOff>19050</xdr:colOff>
                <xdr:row>151</xdr:row>
                <xdr:rowOff>47625</xdr:rowOff>
              </from>
              <to>
                <xdr:col>2</xdr:col>
                <xdr:colOff>123825</xdr:colOff>
                <xdr:row>151</xdr:row>
                <xdr:rowOff>47625</xdr:rowOff>
              </to>
            </anchor>
          </objectPr>
        </oleObject>
      </mc:Choice>
      <mc:Fallback>
        <oleObject progId="Equation.3" shapeId="1219" r:id="rId50"/>
      </mc:Fallback>
    </mc:AlternateContent>
    <mc:AlternateContent xmlns:mc="http://schemas.openxmlformats.org/markup-compatibility/2006">
      <mc:Choice Requires="x14">
        <oleObject progId="Equation.3" shapeId="1220" r:id="rId51">
          <objectPr defaultSize="0" autoPict="0" r:id="rId7">
            <anchor moveWithCells="1" sizeWithCells="1">
              <from>
                <xdr:col>2</xdr:col>
                <xdr:colOff>19050</xdr:colOff>
                <xdr:row>151</xdr:row>
                <xdr:rowOff>47625</xdr:rowOff>
              </from>
              <to>
                <xdr:col>2</xdr:col>
                <xdr:colOff>123825</xdr:colOff>
                <xdr:row>151</xdr:row>
                <xdr:rowOff>47625</xdr:rowOff>
              </to>
            </anchor>
          </objectPr>
        </oleObject>
      </mc:Choice>
      <mc:Fallback>
        <oleObject progId="Equation.3" shapeId="1220" r:id="rId51"/>
      </mc:Fallback>
    </mc:AlternateContent>
    <mc:AlternateContent xmlns:mc="http://schemas.openxmlformats.org/markup-compatibility/2006">
      <mc:Choice Requires="x14">
        <oleObject progId="Equation.3" shapeId="1221" r:id="rId52">
          <objectPr defaultSize="0" autoPict="0" r:id="rId7">
            <anchor moveWithCells="1" sizeWithCells="1">
              <from>
                <xdr:col>2</xdr:col>
                <xdr:colOff>19050</xdr:colOff>
                <xdr:row>151</xdr:row>
                <xdr:rowOff>47625</xdr:rowOff>
              </from>
              <to>
                <xdr:col>2</xdr:col>
                <xdr:colOff>123825</xdr:colOff>
                <xdr:row>151</xdr:row>
                <xdr:rowOff>47625</xdr:rowOff>
              </to>
            </anchor>
          </objectPr>
        </oleObject>
      </mc:Choice>
      <mc:Fallback>
        <oleObject progId="Equation.3" shapeId="1221" r:id="rId52"/>
      </mc:Fallback>
    </mc:AlternateContent>
    <mc:AlternateContent xmlns:mc="http://schemas.openxmlformats.org/markup-compatibility/2006">
      <mc:Choice Requires="x14">
        <oleObject progId="Equation.3" shapeId="1222" r:id="rId53">
          <objectPr defaultSize="0" autoPict="0" r:id="rId5">
            <anchor moveWithCells="1" sizeWithCells="1">
              <from>
                <xdr:col>2</xdr:col>
                <xdr:colOff>19050</xdr:colOff>
                <xdr:row>151</xdr:row>
                <xdr:rowOff>47625</xdr:rowOff>
              </from>
              <to>
                <xdr:col>2</xdr:col>
                <xdr:colOff>123825</xdr:colOff>
                <xdr:row>151</xdr:row>
                <xdr:rowOff>47625</xdr:rowOff>
              </to>
            </anchor>
          </objectPr>
        </oleObject>
      </mc:Choice>
      <mc:Fallback>
        <oleObject progId="Equation.3" shapeId="1222" r:id="rId53"/>
      </mc:Fallback>
    </mc:AlternateContent>
    <mc:AlternateContent xmlns:mc="http://schemas.openxmlformats.org/markup-compatibility/2006">
      <mc:Choice Requires="x14">
        <oleObject progId="Equation.3" shapeId="1223" r:id="rId54">
          <objectPr defaultSize="0" autoPict="0" r:id="rId7">
            <anchor moveWithCells="1" sizeWithCells="1">
              <from>
                <xdr:col>2</xdr:col>
                <xdr:colOff>19050</xdr:colOff>
                <xdr:row>151</xdr:row>
                <xdr:rowOff>47625</xdr:rowOff>
              </from>
              <to>
                <xdr:col>2</xdr:col>
                <xdr:colOff>123825</xdr:colOff>
                <xdr:row>151</xdr:row>
                <xdr:rowOff>47625</xdr:rowOff>
              </to>
            </anchor>
          </objectPr>
        </oleObject>
      </mc:Choice>
      <mc:Fallback>
        <oleObject progId="Equation.3" shapeId="1223" r:id="rId54"/>
      </mc:Fallback>
    </mc:AlternateContent>
    <mc:AlternateContent xmlns:mc="http://schemas.openxmlformats.org/markup-compatibility/2006">
      <mc:Choice Requires="x14">
        <oleObject progId="Equation.3" shapeId="1224" r:id="rId55">
          <objectPr defaultSize="0" autoPict="0" r:id="rId7">
            <anchor moveWithCells="1" sizeWithCells="1">
              <from>
                <xdr:col>2</xdr:col>
                <xdr:colOff>19050</xdr:colOff>
                <xdr:row>151</xdr:row>
                <xdr:rowOff>47625</xdr:rowOff>
              </from>
              <to>
                <xdr:col>2</xdr:col>
                <xdr:colOff>123825</xdr:colOff>
                <xdr:row>151</xdr:row>
                <xdr:rowOff>47625</xdr:rowOff>
              </to>
            </anchor>
          </objectPr>
        </oleObject>
      </mc:Choice>
      <mc:Fallback>
        <oleObject progId="Equation.3" shapeId="1224" r:id="rId55"/>
      </mc:Fallback>
    </mc:AlternateContent>
    <mc:AlternateContent xmlns:mc="http://schemas.openxmlformats.org/markup-compatibility/2006">
      <mc:Choice Requires="x14">
        <oleObject progId="Equation.3" shapeId="1226" r:id="rId56">
          <objectPr defaultSize="0" autoPict="0" r:id="rId5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26" r:id="rId56"/>
      </mc:Fallback>
    </mc:AlternateContent>
    <mc:AlternateContent xmlns:mc="http://schemas.openxmlformats.org/markup-compatibility/2006">
      <mc:Choice Requires="x14">
        <oleObject progId="Equation.3" shapeId="1227" r:id="rId57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27" r:id="rId57"/>
      </mc:Fallback>
    </mc:AlternateContent>
    <mc:AlternateContent xmlns:mc="http://schemas.openxmlformats.org/markup-compatibility/2006">
      <mc:Choice Requires="x14">
        <oleObject progId="Equation.3" shapeId="1228" r:id="rId58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28" r:id="rId58"/>
      </mc:Fallback>
    </mc:AlternateContent>
    <mc:AlternateContent xmlns:mc="http://schemas.openxmlformats.org/markup-compatibility/2006">
      <mc:Choice Requires="x14">
        <oleObject progId="Equation.3" shapeId="1229" r:id="rId59">
          <objectPr defaultSize="0" autoPict="0" r:id="rId5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29" r:id="rId59"/>
      </mc:Fallback>
    </mc:AlternateContent>
    <mc:AlternateContent xmlns:mc="http://schemas.openxmlformats.org/markup-compatibility/2006">
      <mc:Choice Requires="x14">
        <oleObject progId="Equation.3" shapeId="1230" r:id="rId60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30" r:id="rId60"/>
      </mc:Fallback>
    </mc:AlternateContent>
    <mc:AlternateContent xmlns:mc="http://schemas.openxmlformats.org/markup-compatibility/2006">
      <mc:Choice Requires="x14">
        <oleObject progId="Equation.3" shapeId="1231" r:id="rId61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31" r:id="rId61"/>
      </mc:Fallback>
    </mc:AlternateContent>
    <mc:AlternateContent xmlns:mc="http://schemas.openxmlformats.org/markup-compatibility/2006">
      <mc:Choice Requires="x14">
        <oleObject progId="Equation.3" shapeId="1238" r:id="rId62">
          <objectPr defaultSize="0" autoPict="0" r:id="rId5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38" r:id="rId62"/>
      </mc:Fallback>
    </mc:AlternateContent>
    <mc:AlternateContent xmlns:mc="http://schemas.openxmlformats.org/markup-compatibility/2006">
      <mc:Choice Requires="x14">
        <oleObject progId="Equation.3" shapeId="1239" r:id="rId63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39" r:id="rId63"/>
      </mc:Fallback>
    </mc:AlternateContent>
    <mc:AlternateContent xmlns:mc="http://schemas.openxmlformats.org/markup-compatibility/2006">
      <mc:Choice Requires="x14">
        <oleObject progId="Equation.3" shapeId="1240" r:id="rId64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40" r:id="rId64"/>
      </mc:Fallback>
    </mc:AlternateContent>
    <mc:AlternateContent xmlns:mc="http://schemas.openxmlformats.org/markup-compatibility/2006">
      <mc:Choice Requires="x14">
        <oleObject progId="Equation.3" shapeId="1241" r:id="rId65">
          <objectPr defaultSize="0" autoPict="0" r:id="rId5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41" r:id="rId65"/>
      </mc:Fallback>
    </mc:AlternateContent>
    <mc:AlternateContent xmlns:mc="http://schemas.openxmlformats.org/markup-compatibility/2006">
      <mc:Choice Requires="x14">
        <oleObject progId="Equation.3" shapeId="1242" r:id="rId66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42" r:id="rId66"/>
      </mc:Fallback>
    </mc:AlternateContent>
    <mc:AlternateContent xmlns:mc="http://schemas.openxmlformats.org/markup-compatibility/2006">
      <mc:Choice Requires="x14">
        <oleObject progId="Equation.3" shapeId="1243" r:id="rId67">
          <objectPr defaultSize="0" autoPict="0" r:id="rId7">
            <anchor moveWithCells="1" sizeWithCells="1">
              <from>
                <xdr:col>2</xdr:col>
                <xdr:colOff>19050</xdr:colOff>
                <xdr:row>171</xdr:row>
                <xdr:rowOff>742950</xdr:rowOff>
              </from>
              <to>
                <xdr:col>2</xdr:col>
                <xdr:colOff>123825</xdr:colOff>
                <xdr:row>171</xdr:row>
                <xdr:rowOff>742950</xdr:rowOff>
              </to>
            </anchor>
          </objectPr>
        </oleObject>
      </mc:Choice>
      <mc:Fallback>
        <oleObject progId="Equation.3" shapeId="1243" r:id="rId67"/>
      </mc:Fallback>
    </mc:AlternateContent>
    <mc:AlternateContent xmlns:mc="http://schemas.openxmlformats.org/markup-compatibility/2006">
      <mc:Choice Requires="x14">
        <oleObject progId="Equation.3" shapeId="1252" r:id="rId68">
          <objectPr defaultSize="0" autoPict="0" r:id="rId5">
            <anchor moveWithCells="1" sizeWithCells="1">
              <from>
                <xdr:col>2</xdr:col>
                <xdr:colOff>19050</xdr:colOff>
                <xdr:row>183</xdr:row>
                <xdr:rowOff>704850</xdr:rowOff>
              </from>
              <to>
                <xdr:col>2</xdr:col>
                <xdr:colOff>123825</xdr:colOff>
                <xdr:row>183</xdr:row>
                <xdr:rowOff>704850</xdr:rowOff>
              </to>
            </anchor>
          </objectPr>
        </oleObject>
      </mc:Choice>
      <mc:Fallback>
        <oleObject progId="Equation.3" shapeId="1252" r:id="rId68"/>
      </mc:Fallback>
    </mc:AlternateContent>
    <mc:AlternateContent xmlns:mc="http://schemas.openxmlformats.org/markup-compatibility/2006">
      <mc:Choice Requires="x14">
        <oleObject progId="Equation.3" shapeId="1253" r:id="rId69">
          <objectPr defaultSize="0" autoPict="0" r:id="rId7">
            <anchor moveWithCells="1" sizeWithCells="1">
              <from>
                <xdr:col>2</xdr:col>
                <xdr:colOff>19050</xdr:colOff>
                <xdr:row>183</xdr:row>
                <xdr:rowOff>704850</xdr:rowOff>
              </from>
              <to>
                <xdr:col>2</xdr:col>
                <xdr:colOff>123825</xdr:colOff>
                <xdr:row>183</xdr:row>
                <xdr:rowOff>704850</xdr:rowOff>
              </to>
            </anchor>
          </objectPr>
        </oleObject>
      </mc:Choice>
      <mc:Fallback>
        <oleObject progId="Equation.3" shapeId="1253" r:id="rId69"/>
      </mc:Fallback>
    </mc:AlternateContent>
    <mc:AlternateContent xmlns:mc="http://schemas.openxmlformats.org/markup-compatibility/2006">
      <mc:Choice Requires="x14">
        <oleObject progId="Equation.3" shapeId="1254" r:id="rId70">
          <objectPr defaultSize="0" autoPict="0" r:id="rId7">
            <anchor moveWithCells="1" sizeWithCells="1">
              <from>
                <xdr:col>2</xdr:col>
                <xdr:colOff>19050</xdr:colOff>
                <xdr:row>183</xdr:row>
                <xdr:rowOff>704850</xdr:rowOff>
              </from>
              <to>
                <xdr:col>2</xdr:col>
                <xdr:colOff>123825</xdr:colOff>
                <xdr:row>183</xdr:row>
                <xdr:rowOff>704850</xdr:rowOff>
              </to>
            </anchor>
          </objectPr>
        </oleObject>
      </mc:Choice>
      <mc:Fallback>
        <oleObject progId="Equation.3" shapeId="1254" r:id="rId70"/>
      </mc:Fallback>
    </mc:AlternateContent>
    <mc:AlternateContent xmlns:mc="http://schemas.openxmlformats.org/markup-compatibility/2006">
      <mc:Choice Requires="x14">
        <oleObject progId="Equation.3" shapeId="1255" r:id="rId71">
          <objectPr defaultSize="0" autoPict="0" r:id="rId5">
            <anchor moveWithCells="1" sizeWithCells="1">
              <from>
                <xdr:col>2</xdr:col>
                <xdr:colOff>19050</xdr:colOff>
                <xdr:row>183</xdr:row>
                <xdr:rowOff>704850</xdr:rowOff>
              </from>
              <to>
                <xdr:col>2</xdr:col>
                <xdr:colOff>123825</xdr:colOff>
                <xdr:row>183</xdr:row>
                <xdr:rowOff>704850</xdr:rowOff>
              </to>
            </anchor>
          </objectPr>
        </oleObject>
      </mc:Choice>
      <mc:Fallback>
        <oleObject progId="Equation.3" shapeId="1255" r:id="rId71"/>
      </mc:Fallback>
    </mc:AlternateContent>
    <mc:AlternateContent xmlns:mc="http://schemas.openxmlformats.org/markup-compatibility/2006">
      <mc:Choice Requires="x14">
        <oleObject progId="Equation.3" shapeId="1256" r:id="rId72">
          <objectPr defaultSize="0" autoPict="0" r:id="rId7">
            <anchor moveWithCells="1" sizeWithCells="1">
              <from>
                <xdr:col>2</xdr:col>
                <xdr:colOff>19050</xdr:colOff>
                <xdr:row>183</xdr:row>
                <xdr:rowOff>704850</xdr:rowOff>
              </from>
              <to>
                <xdr:col>2</xdr:col>
                <xdr:colOff>123825</xdr:colOff>
                <xdr:row>183</xdr:row>
                <xdr:rowOff>704850</xdr:rowOff>
              </to>
            </anchor>
          </objectPr>
        </oleObject>
      </mc:Choice>
      <mc:Fallback>
        <oleObject progId="Equation.3" shapeId="1256" r:id="rId72"/>
      </mc:Fallback>
    </mc:AlternateContent>
    <mc:AlternateContent xmlns:mc="http://schemas.openxmlformats.org/markup-compatibility/2006">
      <mc:Choice Requires="x14">
        <oleObject progId="Equation.3" shapeId="1257" r:id="rId73">
          <objectPr defaultSize="0" autoPict="0" r:id="rId7">
            <anchor moveWithCells="1" sizeWithCells="1">
              <from>
                <xdr:col>2</xdr:col>
                <xdr:colOff>19050</xdr:colOff>
                <xdr:row>183</xdr:row>
                <xdr:rowOff>704850</xdr:rowOff>
              </from>
              <to>
                <xdr:col>2</xdr:col>
                <xdr:colOff>123825</xdr:colOff>
                <xdr:row>183</xdr:row>
                <xdr:rowOff>704850</xdr:rowOff>
              </to>
            </anchor>
          </objectPr>
        </oleObject>
      </mc:Choice>
      <mc:Fallback>
        <oleObject progId="Equation.3" shapeId="1257" r:id="rId73"/>
      </mc:Fallback>
    </mc:AlternateContent>
    <mc:AlternateContent xmlns:mc="http://schemas.openxmlformats.org/markup-compatibility/2006">
      <mc:Choice Requires="x14">
        <oleObject progId="Equation.3" shapeId="1259" r:id="rId74">
          <objectPr defaultSize="0" autoPict="0" r:id="rId5">
            <anchor moveWithCells="1" sizeWithCells="1">
              <from>
                <xdr:col>2</xdr:col>
                <xdr:colOff>19050</xdr:colOff>
                <xdr:row>202</xdr:row>
                <xdr:rowOff>657225</xdr:rowOff>
              </from>
              <to>
                <xdr:col>2</xdr:col>
                <xdr:colOff>123825</xdr:colOff>
                <xdr:row>202</xdr:row>
                <xdr:rowOff>657225</xdr:rowOff>
              </to>
            </anchor>
          </objectPr>
        </oleObject>
      </mc:Choice>
      <mc:Fallback>
        <oleObject progId="Equation.3" shapeId="1259" r:id="rId74"/>
      </mc:Fallback>
    </mc:AlternateContent>
    <mc:AlternateContent xmlns:mc="http://schemas.openxmlformats.org/markup-compatibility/2006">
      <mc:Choice Requires="x14">
        <oleObject progId="Equation.3" shapeId="1260" r:id="rId75">
          <objectPr defaultSize="0" autoPict="0" r:id="rId7">
            <anchor moveWithCells="1" sizeWithCells="1">
              <from>
                <xdr:col>2</xdr:col>
                <xdr:colOff>19050</xdr:colOff>
                <xdr:row>202</xdr:row>
                <xdr:rowOff>657225</xdr:rowOff>
              </from>
              <to>
                <xdr:col>2</xdr:col>
                <xdr:colOff>123825</xdr:colOff>
                <xdr:row>202</xdr:row>
                <xdr:rowOff>657225</xdr:rowOff>
              </to>
            </anchor>
          </objectPr>
        </oleObject>
      </mc:Choice>
      <mc:Fallback>
        <oleObject progId="Equation.3" shapeId="1260" r:id="rId75"/>
      </mc:Fallback>
    </mc:AlternateContent>
    <mc:AlternateContent xmlns:mc="http://schemas.openxmlformats.org/markup-compatibility/2006">
      <mc:Choice Requires="x14">
        <oleObject progId="Equation.3" shapeId="1261" r:id="rId76">
          <objectPr defaultSize="0" autoPict="0" r:id="rId7">
            <anchor moveWithCells="1" sizeWithCells="1">
              <from>
                <xdr:col>2</xdr:col>
                <xdr:colOff>19050</xdr:colOff>
                <xdr:row>202</xdr:row>
                <xdr:rowOff>657225</xdr:rowOff>
              </from>
              <to>
                <xdr:col>2</xdr:col>
                <xdr:colOff>123825</xdr:colOff>
                <xdr:row>202</xdr:row>
                <xdr:rowOff>657225</xdr:rowOff>
              </to>
            </anchor>
          </objectPr>
        </oleObject>
      </mc:Choice>
      <mc:Fallback>
        <oleObject progId="Equation.3" shapeId="1261" r:id="rId76"/>
      </mc:Fallback>
    </mc:AlternateContent>
    <mc:AlternateContent xmlns:mc="http://schemas.openxmlformats.org/markup-compatibility/2006">
      <mc:Choice Requires="x14">
        <oleObject progId="Equation.3" shapeId="1262" r:id="rId77">
          <objectPr defaultSize="0" autoPict="0" r:id="rId5">
            <anchor moveWithCells="1" sizeWithCells="1">
              <from>
                <xdr:col>2</xdr:col>
                <xdr:colOff>19050</xdr:colOff>
                <xdr:row>202</xdr:row>
                <xdr:rowOff>657225</xdr:rowOff>
              </from>
              <to>
                <xdr:col>2</xdr:col>
                <xdr:colOff>123825</xdr:colOff>
                <xdr:row>202</xdr:row>
                <xdr:rowOff>657225</xdr:rowOff>
              </to>
            </anchor>
          </objectPr>
        </oleObject>
      </mc:Choice>
      <mc:Fallback>
        <oleObject progId="Equation.3" shapeId="1262" r:id="rId77"/>
      </mc:Fallback>
    </mc:AlternateContent>
    <mc:AlternateContent xmlns:mc="http://schemas.openxmlformats.org/markup-compatibility/2006">
      <mc:Choice Requires="x14">
        <oleObject progId="Equation.3" shapeId="1263" r:id="rId78">
          <objectPr defaultSize="0" autoPict="0" r:id="rId7">
            <anchor moveWithCells="1" sizeWithCells="1">
              <from>
                <xdr:col>2</xdr:col>
                <xdr:colOff>19050</xdr:colOff>
                <xdr:row>202</xdr:row>
                <xdr:rowOff>657225</xdr:rowOff>
              </from>
              <to>
                <xdr:col>2</xdr:col>
                <xdr:colOff>123825</xdr:colOff>
                <xdr:row>202</xdr:row>
                <xdr:rowOff>657225</xdr:rowOff>
              </to>
            </anchor>
          </objectPr>
        </oleObject>
      </mc:Choice>
      <mc:Fallback>
        <oleObject progId="Equation.3" shapeId="1263" r:id="rId78"/>
      </mc:Fallback>
    </mc:AlternateContent>
    <mc:AlternateContent xmlns:mc="http://schemas.openxmlformats.org/markup-compatibility/2006">
      <mc:Choice Requires="x14">
        <oleObject progId="Equation.3" shapeId="1264" r:id="rId79">
          <objectPr defaultSize="0" autoPict="0" r:id="rId7">
            <anchor moveWithCells="1" sizeWithCells="1">
              <from>
                <xdr:col>2</xdr:col>
                <xdr:colOff>19050</xdr:colOff>
                <xdr:row>202</xdr:row>
                <xdr:rowOff>657225</xdr:rowOff>
              </from>
              <to>
                <xdr:col>2</xdr:col>
                <xdr:colOff>123825</xdr:colOff>
                <xdr:row>202</xdr:row>
                <xdr:rowOff>657225</xdr:rowOff>
              </to>
            </anchor>
          </objectPr>
        </oleObject>
      </mc:Choice>
      <mc:Fallback>
        <oleObject progId="Equation.3" shapeId="1264" r:id="rId79"/>
      </mc:Fallback>
    </mc:AlternateContent>
    <mc:AlternateContent xmlns:mc="http://schemas.openxmlformats.org/markup-compatibility/2006">
      <mc:Choice Requires="x14">
        <oleObject progId="Equation.3" shapeId="1271" r:id="rId80">
          <objectPr defaultSize="0" autoPict="0" r:id="rId5">
            <anchor moveWithCells="1" sizeWithCells="1">
              <from>
                <xdr:col>2</xdr:col>
                <xdr:colOff>19050</xdr:colOff>
                <xdr:row>220</xdr:row>
                <xdr:rowOff>581025</xdr:rowOff>
              </from>
              <to>
                <xdr:col>2</xdr:col>
                <xdr:colOff>123825</xdr:colOff>
                <xdr:row>220</xdr:row>
                <xdr:rowOff>581025</xdr:rowOff>
              </to>
            </anchor>
          </objectPr>
        </oleObject>
      </mc:Choice>
      <mc:Fallback>
        <oleObject progId="Equation.3" shapeId="1271" r:id="rId80"/>
      </mc:Fallback>
    </mc:AlternateContent>
    <mc:AlternateContent xmlns:mc="http://schemas.openxmlformats.org/markup-compatibility/2006">
      <mc:Choice Requires="x14">
        <oleObject progId="Equation.3" shapeId="1272" r:id="rId81">
          <objectPr defaultSize="0" autoPict="0" r:id="rId7">
            <anchor moveWithCells="1" sizeWithCells="1">
              <from>
                <xdr:col>2</xdr:col>
                <xdr:colOff>19050</xdr:colOff>
                <xdr:row>220</xdr:row>
                <xdr:rowOff>581025</xdr:rowOff>
              </from>
              <to>
                <xdr:col>2</xdr:col>
                <xdr:colOff>123825</xdr:colOff>
                <xdr:row>220</xdr:row>
                <xdr:rowOff>581025</xdr:rowOff>
              </to>
            </anchor>
          </objectPr>
        </oleObject>
      </mc:Choice>
      <mc:Fallback>
        <oleObject progId="Equation.3" shapeId="1272" r:id="rId81"/>
      </mc:Fallback>
    </mc:AlternateContent>
    <mc:AlternateContent xmlns:mc="http://schemas.openxmlformats.org/markup-compatibility/2006">
      <mc:Choice Requires="x14">
        <oleObject progId="Equation.3" shapeId="1273" r:id="rId82">
          <objectPr defaultSize="0" autoPict="0" r:id="rId7">
            <anchor moveWithCells="1" sizeWithCells="1">
              <from>
                <xdr:col>2</xdr:col>
                <xdr:colOff>19050</xdr:colOff>
                <xdr:row>220</xdr:row>
                <xdr:rowOff>581025</xdr:rowOff>
              </from>
              <to>
                <xdr:col>2</xdr:col>
                <xdr:colOff>123825</xdr:colOff>
                <xdr:row>220</xdr:row>
                <xdr:rowOff>581025</xdr:rowOff>
              </to>
            </anchor>
          </objectPr>
        </oleObject>
      </mc:Choice>
      <mc:Fallback>
        <oleObject progId="Equation.3" shapeId="1273" r:id="rId82"/>
      </mc:Fallback>
    </mc:AlternateContent>
    <mc:AlternateContent xmlns:mc="http://schemas.openxmlformats.org/markup-compatibility/2006">
      <mc:Choice Requires="x14">
        <oleObject progId="Equation.3" shapeId="1274" r:id="rId83">
          <objectPr defaultSize="0" autoPict="0" r:id="rId5">
            <anchor moveWithCells="1" sizeWithCells="1">
              <from>
                <xdr:col>2</xdr:col>
                <xdr:colOff>19050</xdr:colOff>
                <xdr:row>220</xdr:row>
                <xdr:rowOff>581025</xdr:rowOff>
              </from>
              <to>
                <xdr:col>2</xdr:col>
                <xdr:colOff>123825</xdr:colOff>
                <xdr:row>220</xdr:row>
                <xdr:rowOff>581025</xdr:rowOff>
              </to>
            </anchor>
          </objectPr>
        </oleObject>
      </mc:Choice>
      <mc:Fallback>
        <oleObject progId="Equation.3" shapeId="1274" r:id="rId83"/>
      </mc:Fallback>
    </mc:AlternateContent>
    <mc:AlternateContent xmlns:mc="http://schemas.openxmlformats.org/markup-compatibility/2006">
      <mc:Choice Requires="x14">
        <oleObject progId="Equation.3" shapeId="1275" r:id="rId84">
          <objectPr defaultSize="0" autoPict="0" r:id="rId7">
            <anchor moveWithCells="1" sizeWithCells="1">
              <from>
                <xdr:col>2</xdr:col>
                <xdr:colOff>19050</xdr:colOff>
                <xdr:row>220</xdr:row>
                <xdr:rowOff>581025</xdr:rowOff>
              </from>
              <to>
                <xdr:col>2</xdr:col>
                <xdr:colOff>123825</xdr:colOff>
                <xdr:row>220</xdr:row>
                <xdr:rowOff>581025</xdr:rowOff>
              </to>
            </anchor>
          </objectPr>
        </oleObject>
      </mc:Choice>
      <mc:Fallback>
        <oleObject progId="Equation.3" shapeId="1275" r:id="rId84"/>
      </mc:Fallback>
    </mc:AlternateContent>
    <mc:AlternateContent xmlns:mc="http://schemas.openxmlformats.org/markup-compatibility/2006">
      <mc:Choice Requires="x14">
        <oleObject progId="Equation.3" shapeId="1276" r:id="rId85">
          <objectPr defaultSize="0" autoPict="0" r:id="rId7">
            <anchor moveWithCells="1" sizeWithCells="1">
              <from>
                <xdr:col>2</xdr:col>
                <xdr:colOff>19050</xdr:colOff>
                <xdr:row>220</xdr:row>
                <xdr:rowOff>581025</xdr:rowOff>
              </from>
              <to>
                <xdr:col>2</xdr:col>
                <xdr:colOff>123825</xdr:colOff>
                <xdr:row>220</xdr:row>
                <xdr:rowOff>581025</xdr:rowOff>
              </to>
            </anchor>
          </objectPr>
        </oleObject>
      </mc:Choice>
      <mc:Fallback>
        <oleObject progId="Equation.3" shapeId="1276" r:id="rId85"/>
      </mc:Fallback>
    </mc:AlternateContent>
    <mc:AlternateContent xmlns:mc="http://schemas.openxmlformats.org/markup-compatibility/2006">
      <mc:Choice Requires="x14">
        <oleObject progId="Equation.3" shapeId="1278" r:id="rId86">
          <objectPr defaultSize="0" autoPict="0" r:id="rId5">
            <anchor moveWithCells="1" sizeWithCells="1">
              <from>
                <xdr:col>2</xdr:col>
                <xdr:colOff>19050</xdr:colOff>
                <xdr:row>240</xdr:row>
                <xdr:rowOff>552450</xdr:rowOff>
              </from>
              <to>
                <xdr:col>2</xdr:col>
                <xdr:colOff>123825</xdr:colOff>
                <xdr:row>240</xdr:row>
                <xdr:rowOff>552450</xdr:rowOff>
              </to>
            </anchor>
          </objectPr>
        </oleObject>
      </mc:Choice>
      <mc:Fallback>
        <oleObject progId="Equation.3" shapeId="1278" r:id="rId86"/>
      </mc:Fallback>
    </mc:AlternateContent>
    <mc:AlternateContent xmlns:mc="http://schemas.openxmlformats.org/markup-compatibility/2006">
      <mc:Choice Requires="x14">
        <oleObject progId="Equation.3" shapeId="1279" r:id="rId87">
          <objectPr defaultSize="0" autoPict="0" r:id="rId7">
            <anchor moveWithCells="1" sizeWithCells="1">
              <from>
                <xdr:col>2</xdr:col>
                <xdr:colOff>19050</xdr:colOff>
                <xdr:row>240</xdr:row>
                <xdr:rowOff>552450</xdr:rowOff>
              </from>
              <to>
                <xdr:col>2</xdr:col>
                <xdr:colOff>123825</xdr:colOff>
                <xdr:row>240</xdr:row>
                <xdr:rowOff>552450</xdr:rowOff>
              </to>
            </anchor>
          </objectPr>
        </oleObject>
      </mc:Choice>
      <mc:Fallback>
        <oleObject progId="Equation.3" shapeId="1279" r:id="rId87"/>
      </mc:Fallback>
    </mc:AlternateContent>
    <mc:AlternateContent xmlns:mc="http://schemas.openxmlformats.org/markup-compatibility/2006">
      <mc:Choice Requires="x14">
        <oleObject progId="Equation.3" shapeId="1280" r:id="rId88">
          <objectPr defaultSize="0" autoPict="0" r:id="rId7">
            <anchor moveWithCells="1" sizeWithCells="1">
              <from>
                <xdr:col>2</xdr:col>
                <xdr:colOff>19050</xdr:colOff>
                <xdr:row>240</xdr:row>
                <xdr:rowOff>552450</xdr:rowOff>
              </from>
              <to>
                <xdr:col>2</xdr:col>
                <xdr:colOff>123825</xdr:colOff>
                <xdr:row>240</xdr:row>
                <xdr:rowOff>552450</xdr:rowOff>
              </to>
            </anchor>
          </objectPr>
        </oleObject>
      </mc:Choice>
      <mc:Fallback>
        <oleObject progId="Equation.3" shapeId="1280" r:id="rId88"/>
      </mc:Fallback>
    </mc:AlternateContent>
    <mc:AlternateContent xmlns:mc="http://schemas.openxmlformats.org/markup-compatibility/2006">
      <mc:Choice Requires="x14">
        <oleObject progId="Equation.3" shapeId="1281" r:id="rId89">
          <objectPr defaultSize="0" autoPict="0" r:id="rId5">
            <anchor moveWithCells="1" sizeWithCells="1">
              <from>
                <xdr:col>2</xdr:col>
                <xdr:colOff>19050</xdr:colOff>
                <xdr:row>240</xdr:row>
                <xdr:rowOff>552450</xdr:rowOff>
              </from>
              <to>
                <xdr:col>2</xdr:col>
                <xdr:colOff>123825</xdr:colOff>
                <xdr:row>240</xdr:row>
                <xdr:rowOff>552450</xdr:rowOff>
              </to>
            </anchor>
          </objectPr>
        </oleObject>
      </mc:Choice>
      <mc:Fallback>
        <oleObject progId="Equation.3" shapeId="1281" r:id="rId89"/>
      </mc:Fallback>
    </mc:AlternateContent>
    <mc:AlternateContent xmlns:mc="http://schemas.openxmlformats.org/markup-compatibility/2006">
      <mc:Choice Requires="x14">
        <oleObject progId="Equation.3" shapeId="1282" r:id="rId90">
          <objectPr defaultSize="0" autoPict="0" r:id="rId7">
            <anchor moveWithCells="1" sizeWithCells="1">
              <from>
                <xdr:col>2</xdr:col>
                <xdr:colOff>19050</xdr:colOff>
                <xdr:row>240</xdr:row>
                <xdr:rowOff>552450</xdr:rowOff>
              </from>
              <to>
                <xdr:col>2</xdr:col>
                <xdr:colOff>123825</xdr:colOff>
                <xdr:row>240</xdr:row>
                <xdr:rowOff>552450</xdr:rowOff>
              </to>
            </anchor>
          </objectPr>
        </oleObject>
      </mc:Choice>
      <mc:Fallback>
        <oleObject progId="Equation.3" shapeId="1282" r:id="rId90"/>
      </mc:Fallback>
    </mc:AlternateContent>
    <mc:AlternateContent xmlns:mc="http://schemas.openxmlformats.org/markup-compatibility/2006">
      <mc:Choice Requires="x14">
        <oleObject progId="Equation.3" shapeId="1283" r:id="rId91">
          <objectPr defaultSize="0" autoPict="0" r:id="rId7">
            <anchor moveWithCells="1" sizeWithCells="1">
              <from>
                <xdr:col>2</xdr:col>
                <xdr:colOff>19050</xdr:colOff>
                <xdr:row>240</xdr:row>
                <xdr:rowOff>552450</xdr:rowOff>
              </from>
              <to>
                <xdr:col>2</xdr:col>
                <xdr:colOff>123825</xdr:colOff>
                <xdr:row>240</xdr:row>
                <xdr:rowOff>552450</xdr:rowOff>
              </to>
            </anchor>
          </objectPr>
        </oleObject>
      </mc:Choice>
      <mc:Fallback>
        <oleObject progId="Equation.3" shapeId="1283" r:id="rId91"/>
      </mc:Fallback>
    </mc:AlternateContent>
    <mc:AlternateContent xmlns:mc="http://schemas.openxmlformats.org/markup-compatibility/2006">
      <mc:Choice Requires="x14">
        <oleObject progId="Equation.3" shapeId="1287" r:id="rId92">
          <objectPr defaultSize="0" autoPict="0" r:id="rId5">
            <anchor moveWithCells="1" sizeWithCells="1">
              <from>
                <xdr:col>2</xdr:col>
                <xdr:colOff>19050</xdr:colOff>
                <xdr:row>262</xdr:row>
                <xdr:rowOff>123825</xdr:rowOff>
              </from>
              <to>
                <xdr:col>2</xdr:col>
                <xdr:colOff>123825</xdr:colOff>
                <xdr:row>262</xdr:row>
                <xdr:rowOff>123825</xdr:rowOff>
              </to>
            </anchor>
          </objectPr>
        </oleObject>
      </mc:Choice>
      <mc:Fallback>
        <oleObject progId="Equation.3" shapeId="1287" r:id="rId92"/>
      </mc:Fallback>
    </mc:AlternateContent>
    <mc:AlternateContent xmlns:mc="http://schemas.openxmlformats.org/markup-compatibility/2006">
      <mc:Choice Requires="x14">
        <oleObject progId="Equation.3" shapeId="1288" r:id="rId93">
          <objectPr defaultSize="0" autoPict="0" r:id="rId7">
            <anchor moveWithCells="1" sizeWithCells="1">
              <from>
                <xdr:col>2</xdr:col>
                <xdr:colOff>19050</xdr:colOff>
                <xdr:row>262</xdr:row>
                <xdr:rowOff>123825</xdr:rowOff>
              </from>
              <to>
                <xdr:col>2</xdr:col>
                <xdr:colOff>123825</xdr:colOff>
                <xdr:row>262</xdr:row>
                <xdr:rowOff>123825</xdr:rowOff>
              </to>
            </anchor>
          </objectPr>
        </oleObject>
      </mc:Choice>
      <mc:Fallback>
        <oleObject progId="Equation.3" shapeId="1288" r:id="rId93"/>
      </mc:Fallback>
    </mc:AlternateContent>
    <mc:AlternateContent xmlns:mc="http://schemas.openxmlformats.org/markup-compatibility/2006">
      <mc:Choice Requires="x14">
        <oleObject progId="Equation.3" shapeId="1289" r:id="rId94">
          <objectPr defaultSize="0" autoPict="0" r:id="rId7">
            <anchor moveWithCells="1" sizeWithCells="1">
              <from>
                <xdr:col>2</xdr:col>
                <xdr:colOff>19050</xdr:colOff>
                <xdr:row>262</xdr:row>
                <xdr:rowOff>123825</xdr:rowOff>
              </from>
              <to>
                <xdr:col>2</xdr:col>
                <xdr:colOff>123825</xdr:colOff>
                <xdr:row>262</xdr:row>
                <xdr:rowOff>123825</xdr:rowOff>
              </to>
            </anchor>
          </objectPr>
        </oleObject>
      </mc:Choice>
      <mc:Fallback>
        <oleObject progId="Equation.3" shapeId="1289" r:id="rId94"/>
      </mc:Fallback>
    </mc:AlternateContent>
    <mc:AlternateContent xmlns:mc="http://schemas.openxmlformats.org/markup-compatibility/2006">
      <mc:Choice Requires="x14">
        <oleObject progId="Equation.3" shapeId="1290" r:id="rId95">
          <objectPr defaultSize="0" autoPict="0" r:id="rId5">
            <anchor moveWithCells="1" sizeWithCells="1">
              <from>
                <xdr:col>2</xdr:col>
                <xdr:colOff>19050</xdr:colOff>
                <xdr:row>262</xdr:row>
                <xdr:rowOff>123825</xdr:rowOff>
              </from>
              <to>
                <xdr:col>2</xdr:col>
                <xdr:colOff>123825</xdr:colOff>
                <xdr:row>262</xdr:row>
                <xdr:rowOff>123825</xdr:rowOff>
              </to>
            </anchor>
          </objectPr>
        </oleObject>
      </mc:Choice>
      <mc:Fallback>
        <oleObject progId="Equation.3" shapeId="1290" r:id="rId95"/>
      </mc:Fallback>
    </mc:AlternateContent>
    <mc:AlternateContent xmlns:mc="http://schemas.openxmlformats.org/markup-compatibility/2006">
      <mc:Choice Requires="x14">
        <oleObject progId="Equation.3" shapeId="1291" r:id="rId96">
          <objectPr defaultSize="0" autoPict="0" r:id="rId7">
            <anchor moveWithCells="1" sizeWithCells="1">
              <from>
                <xdr:col>2</xdr:col>
                <xdr:colOff>19050</xdr:colOff>
                <xdr:row>262</xdr:row>
                <xdr:rowOff>123825</xdr:rowOff>
              </from>
              <to>
                <xdr:col>2</xdr:col>
                <xdr:colOff>123825</xdr:colOff>
                <xdr:row>262</xdr:row>
                <xdr:rowOff>123825</xdr:rowOff>
              </to>
            </anchor>
          </objectPr>
        </oleObject>
      </mc:Choice>
      <mc:Fallback>
        <oleObject progId="Equation.3" shapeId="1291" r:id="rId96"/>
      </mc:Fallback>
    </mc:AlternateContent>
    <mc:AlternateContent xmlns:mc="http://schemas.openxmlformats.org/markup-compatibility/2006">
      <mc:Choice Requires="x14">
        <oleObject progId="Equation.3" shapeId="1292" r:id="rId97">
          <objectPr defaultSize="0" autoPict="0" r:id="rId7">
            <anchor moveWithCells="1" sizeWithCells="1">
              <from>
                <xdr:col>2</xdr:col>
                <xdr:colOff>19050</xdr:colOff>
                <xdr:row>262</xdr:row>
                <xdr:rowOff>123825</xdr:rowOff>
              </from>
              <to>
                <xdr:col>2</xdr:col>
                <xdr:colOff>123825</xdr:colOff>
                <xdr:row>262</xdr:row>
                <xdr:rowOff>123825</xdr:rowOff>
              </to>
            </anchor>
          </objectPr>
        </oleObject>
      </mc:Choice>
      <mc:Fallback>
        <oleObject progId="Equation.3" shapeId="1292" r:id="rId97"/>
      </mc:Fallback>
    </mc:AlternateContent>
    <mc:AlternateContent xmlns:mc="http://schemas.openxmlformats.org/markup-compatibility/2006">
      <mc:Choice Requires="x14">
        <oleObject progId="Equation.3" shapeId="1303" r:id="rId98">
          <objectPr defaultSize="0" autoPict="0" r:id="rId7">
            <anchor moveWithCells="1" sizeWithCells="1">
              <from>
                <xdr:col>2</xdr:col>
                <xdr:colOff>19050</xdr:colOff>
                <xdr:row>329</xdr:row>
                <xdr:rowOff>247650</xdr:rowOff>
              </from>
              <to>
                <xdr:col>2</xdr:col>
                <xdr:colOff>123825</xdr:colOff>
                <xdr:row>329</xdr:row>
                <xdr:rowOff>247650</xdr:rowOff>
              </to>
            </anchor>
          </objectPr>
        </oleObject>
      </mc:Choice>
      <mc:Fallback>
        <oleObject progId="Equation.3" shapeId="1303" r:id="rId98"/>
      </mc:Fallback>
    </mc:AlternateContent>
    <mc:AlternateContent xmlns:mc="http://schemas.openxmlformats.org/markup-compatibility/2006">
      <mc:Choice Requires="x14">
        <oleObject progId="Equation.3" shapeId="1304" r:id="rId99">
          <objectPr defaultSize="0" autoPict="0" r:id="rId7">
            <anchor moveWithCells="1" sizeWithCells="1">
              <from>
                <xdr:col>2</xdr:col>
                <xdr:colOff>19050</xdr:colOff>
                <xdr:row>329</xdr:row>
                <xdr:rowOff>247650</xdr:rowOff>
              </from>
              <to>
                <xdr:col>2</xdr:col>
                <xdr:colOff>123825</xdr:colOff>
                <xdr:row>329</xdr:row>
                <xdr:rowOff>247650</xdr:rowOff>
              </to>
            </anchor>
          </objectPr>
        </oleObject>
      </mc:Choice>
      <mc:Fallback>
        <oleObject progId="Equation.3" shapeId="1304" r:id="rId99"/>
      </mc:Fallback>
    </mc:AlternateContent>
    <mc:AlternateContent xmlns:mc="http://schemas.openxmlformats.org/markup-compatibility/2006">
      <mc:Choice Requires="x14">
        <oleObject progId="Equation.3" shapeId="1305" r:id="rId100">
          <objectPr defaultSize="0" autoPict="0" r:id="rId7">
            <anchor moveWithCells="1" sizeWithCells="1">
              <from>
                <xdr:col>2</xdr:col>
                <xdr:colOff>19050</xdr:colOff>
                <xdr:row>329</xdr:row>
                <xdr:rowOff>247650</xdr:rowOff>
              </from>
              <to>
                <xdr:col>2</xdr:col>
                <xdr:colOff>123825</xdr:colOff>
                <xdr:row>329</xdr:row>
                <xdr:rowOff>247650</xdr:rowOff>
              </to>
            </anchor>
          </objectPr>
        </oleObject>
      </mc:Choice>
      <mc:Fallback>
        <oleObject progId="Equation.3" shapeId="1305" r:id="rId100"/>
      </mc:Fallback>
    </mc:AlternateContent>
    <mc:AlternateContent xmlns:mc="http://schemas.openxmlformats.org/markup-compatibility/2006">
      <mc:Choice Requires="x14">
        <oleObject progId="Equation.3" shapeId="1306" r:id="rId101">
          <objectPr defaultSize="0" autoPict="0" r:id="rId7">
            <anchor moveWithCells="1" sizeWithCells="1">
              <from>
                <xdr:col>2</xdr:col>
                <xdr:colOff>19050</xdr:colOff>
                <xdr:row>329</xdr:row>
                <xdr:rowOff>247650</xdr:rowOff>
              </from>
              <to>
                <xdr:col>2</xdr:col>
                <xdr:colOff>123825</xdr:colOff>
                <xdr:row>329</xdr:row>
                <xdr:rowOff>247650</xdr:rowOff>
              </to>
            </anchor>
          </objectPr>
        </oleObject>
      </mc:Choice>
      <mc:Fallback>
        <oleObject progId="Equation.3" shapeId="1306" r:id="rId10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Загальні заходи</vt:lpstr>
      <vt:lpstr>'Загальні заходи'!Заголовки_для_печати</vt:lpstr>
      <vt:lpstr>'Загальні заходи'!Область_печати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2018-10-08T11:43:07Z</cp:lastPrinted>
  <dcterms:created xsi:type="dcterms:W3CDTF">1996-10-08T23:32:33Z</dcterms:created>
  <dcterms:modified xsi:type="dcterms:W3CDTF">2018-10-23T11:53:47Z</dcterms:modified>
</cp:coreProperties>
</file>