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\р_ш. МВК прогноз 14.03.2017\"/>
    </mc:Choice>
  </mc:AlternateContent>
  <bookViews>
    <workbookView xWindow="120" yWindow="120" windowWidth="9720" windowHeight="7320"/>
  </bookViews>
  <sheets>
    <sheet name="2017" sheetId="7" r:id="rId1"/>
  </sheets>
  <calcPr calcId="162913"/>
</workbook>
</file>

<file path=xl/calcChain.xml><?xml version="1.0" encoding="utf-8"?>
<calcChain xmlns="http://schemas.openxmlformats.org/spreadsheetml/2006/main">
  <c r="D27" i="7" l="1"/>
  <c r="D12" i="7"/>
  <c r="D30" i="7" s="1"/>
  <c r="E12" i="7"/>
  <c r="E27" i="7"/>
  <c r="E30" i="7"/>
  <c r="F12" i="7"/>
  <c r="F27" i="7"/>
  <c r="F30" i="7" s="1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12" i="7"/>
  <c r="G28" i="7"/>
  <c r="G29" i="7"/>
  <c r="G27" i="7" s="1"/>
  <c r="G30" i="7" s="1"/>
  <c r="H12" i="7"/>
  <c r="H27" i="7"/>
  <c r="H30" i="7" s="1"/>
  <c r="L30" i="7" s="1"/>
  <c r="M30" i="7" s="1"/>
  <c r="I12" i="7"/>
  <c r="I27" i="7"/>
  <c r="I30" i="7"/>
  <c r="L24" i="7"/>
  <c r="M24" i="7"/>
  <c r="L18" i="7"/>
  <c r="M18" i="7"/>
  <c r="L19" i="7"/>
  <c r="M19" i="7"/>
  <c r="L20" i="7"/>
  <c r="M20" i="7"/>
  <c r="L21" i="7"/>
  <c r="M21" i="7"/>
  <c r="L22" i="7"/>
  <c r="M22" i="7"/>
  <c r="L23" i="7"/>
  <c r="M23" i="7"/>
  <c r="L17" i="7"/>
  <c r="M17" i="7"/>
  <c r="L25" i="7"/>
  <c r="M25" i="7"/>
  <c r="L26" i="7"/>
  <c r="M26" i="7"/>
  <c r="L28" i="7"/>
  <c r="M28" i="7"/>
  <c r="L29" i="7"/>
  <c r="M29" i="7"/>
  <c r="L13" i="7"/>
  <c r="M13" i="7"/>
  <c r="L14" i="7"/>
  <c r="M14" i="7"/>
  <c r="L15" i="7"/>
  <c r="M15" i="7"/>
  <c r="L16" i="7"/>
  <c r="M16" i="7"/>
  <c r="G31" i="7"/>
  <c r="G33" i="7"/>
  <c r="G34" i="7"/>
  <c r="G35" i="7"/>
  <c r="L27" i="7" l="1"/>
  <c r="M27" i="7" s="1"/>
</calcChain>
</file>

<file path=xl/sharedStrings.xml><?xml version="1.0" encoding="utf-8"?>
<sst xmlns="http://schemas.openxmlformats.org/spreadsheetml/2006/main" count="58" uniqueCount="48">
  <si>
    <t>Рік початку          і закін-чення</t>
  </si>
  <si>
    <t>Проект</t>
  </si>
  <si>
    <t>усього</t>
  </si>
  <si>
    <t>Перелік</t>
  </si>
  <si>
    <t>Проектна потужність, відповідних одиниць</t>
  </si>
  <si>
    <t>Найменування експертної організації, дата, номер експертизи</t>
  </si>
  <si>
    <t>Дата затвердження  та найменування відповідного органу державної влади</t>
  </si>
  <si>
    <t>Департамент містобудівного комплексу та земельних відносин міської ради</t>
  </si>
  <si>
    <t>Реконструкція адмінприміщення комунальної бюджетної установи "Центр дозвілля дітей та юнацтва парку ім. Ю.Федьковича" на вул. Й.Главки,20</t>
  </si>
  <si>
    <t>Департамент житлово-комунального господарства міської ради</t>
  </si>
  <si>
    <t>Реконструкція будівлі на вул.Авангардній,17 під дошкільний навчальний заклад</t>
  </si>
  <si>
    <t>Будівництво проспекту Незалежності на ділянці вул. Сторожинецької- Червоноармійської</t>
  </si>
  <si>
    <t>2015-2018</t>
  </si>
  <si>
    <t>2016-2018</t>
  </si>
  <si>
    <t>Житловий мікрорайон  по вул.Коломийській (зовнішні інженерні мережі )-будівництво</t>
  </si>
  <si>
    <t>Житловий мікрорайон по вул. Д.Лукіяновича (зовнішні інженерні мережі)-будівництво</t>
  </si>
  <si>
    <t>Додаток 5</t>
  </si>
  <si>
    <t xml:space="preserve">Секретар виконавчого комітету міської ради                                                                         </t>
  </si>
  <si>
    <t>О. Стецевич</t>
  </si>
  <si>
    <t>2017-2020</t>
  </si>
  <si>
    <t xml:space="preserve">Реконструкція РКНС-8 та напірних трубопроводів від РКНС-8 до каналізаційного дюкера через річку Прут </t>
  </si>
  <si>
    <t>2017-2019</t>
  </si>
  <si>
    <t>Будівництво каналізаційного колектору від РКНС №8 до вул.Таджицької (вул.Ізмайлівська, Білоруська, Гречаного, Паркова, Таджицька)</t>
  </si>
  <si>
    <t>2017-2018</t>
  </si>
  <si>
    <t>Будівництво каналізаційних мереж по пров.Смотрицькому, вул.Кіцманській,  Тихорецькій, Гречаного та прилеглих вулиць до мр-ну "Кемпінг"</t>
  </si>
  <si>
    <t>Реконструкція будівлі гімназії №7 на проспекті Незалежності,88-Д</t>
  </si>
  <si>
    <t>2018-2020</t>
  </si>
  <si>
    <t>2016-2022</t>
  </si>
  <si>
    <t>Будівництво берегоукріплюючих споруд на правому березі р.Прут в районі проходження каналізаційного дюкеру на головну каналізаційну насосну станцію</t>
  </si>
  <si>
    <t xml:space="preserve">Реконструкція водопонижуючих свердловин водовідвідної галереї на вул. Ю. Гагаріна - П. Нахімова </t>
  </si>
  <si>
    <t>різниця</t>
  </si>
  <si>
    <t xml:space="preserve">Реконструкція приміщень під дошкільний навчальний заклад на   вул. Ольжича Олега,12 </t>
  </si>
  <si>
    <t>Житловий мікрорайон по вул.Д.Лукіяновича  - будівництво (захист від підтоплення та відведення поверхневого стоку на території під забудову)</t>
  </si>
  <si>
    <t>Реконструкція басейну КСОП "Буковина" на вул. О.Гузар,1</t>
  </si>
  <si>
    <t>Капітальний ремонт дороги на вулиці О.Щербанюка від вул.Небесної Сотні до вул.М.Кутузова (І черга)</t>
  </si>
  <si>
    <t>Орієнтовний залишок на 01.01.2018</t>
  </si>
  <si>
    <t>інвестиційних проектів, що можуть реалізуватися у 2018-2019 роках</t>
  </si>
  <si>
    <t>Назва головного розпорядника коштів, найменування об’єкта, його місцезнаходження, вид робіт</t>
  </si>
  <si>
    <t>2018 рік</t>
  </si>
  <si>
    <t>2019 рік</t>
  </si>
  <si>
    <t xml:space="preserve">Всього </t>
  </si>
  <si>
    <t>Будівництво дошкільного дитячого закладу на 160 місць на вул.Вересневій,10 (проектні роботи)</t>
  </si>
  <si>
    <t xml:space="preserve"> Кошторисна вартість об’єкта, тис. грн.</t>
  </si>
  <si>
    <t>Обсяг фінансування (тис. грн.):
в тому числі за роками</t>
  </si>
  <si>
    <t>в м. Чернівці</t>
  </si>
  <si>
    <t>Чернівецький міський голова</t>
  </si>
  <si>
    <t>О.Каспрук</t>
  </si>
  <si>
    <r>
      <t xml:space="preserve">до прогнозу міського бюджету на 2018-2019 роки, схваленого рішенням виконавчого комітету міської ради                                 </t>
    </r>
    <r>
      <rPr>
        <b/>
        <u/>
        <sz val="12"/>
        <rFont val="Times New Roman Cyr"/>
        <charset val="204"/>
      </rPr>
      <t>14.03.2017</t>
    </r>
    <r>
      <rPr>
        <b/>
        <sz val="12"/>
        <rFont val="Times New Roman Cyr"/>
        <charset val="204"/>
      </rPr>
      <t xml:space="preserve"> № </t>
    </r>
    <r>
      <rPr>
        <b/>
        <u/>
        <sz val="12"/>
        <rFont val="Times New Roman Cyr"/>
        <charset val="204"/>
      </rPr>
      <t>131/6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</si>
</sst>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13" formatCode="#,##0.0"/>
  </numFmts>
  <fonts count="14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0"/>
      <name val="Times New Roman Cyr"/>
      <charset val="204"/>
    </font>
    <font>
      <sz val="8"/>
      <name val="Arial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  <font>
      <b/>
      <sz val="12"/>
      <name val="Times New Roman Cyr"/>
      <charset val="204"/>
    </font>
    <font>
      <b/>
      <u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Font="1"/>
    <xf numFmtId="0" fontId="3" fillId="0" borderId="0" xfId="0" applyFont="1"/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213" fontId="4" fillId="0" borderId="1" xfId="1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213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>
      <alignment horizontal="left" wrapText="1"/>
    </xf>
    <xf numFmtId="0" fontId="7" fillId="0" borderId="1" xfId="0" applyNumberFormat="1" applyFont="1" applyFill="1" applyBorder="1" applyAlignment="1" applyProtection="1">
      <alignment horizont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>
      <alignment wrapText="1"/>
    </xf>
    <xf numFmtId="0" fontId="7" fillId="0" borderId="6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213" fontId="8" fillId="0" borderId="1" xfId="0" applyNumberFormat="1" applyFont="1" applyFill="1" applyBorder="1" applyAlignment="1" applyProtection="1">
      <alignment horizontal="right" vertical="center" wrapText="1"/>
    </xf>
    <xf numFmtId="213" fontId="9" fillId="0" borderId="1" xfId="1" applyNumberFormat="1" applyFont="1" applyFill="1" applyBorder="1" applyAlignment="1">
      <alignment horizontal="right" wrapText="1"/>
    </xf>
    <xf numFmtId="213" fontId="7" fillId="0" borderId="1" xfId="0" applyNumberFormat="1" applyFont="1" applyFill="1" applyBorder="1" applyAlignment="1">
      <alignment horizontal="right"/>
    </xf>
    <xf numFmtId="213" fontId="7" fillId="0" borderId="1" xfId="0" applyNumberFormat="1" applyFont="1" applyFill="1" applyBorder="1" applyAlignment="1">
      <alignment horizontal="right" wrapText="1"/>
    </xf>
    <xf numFmtId="213" fontId="7" fillId="0" borderId="1" xfId="1" applyNumberFormat="1" applyFont="1" applyFill="1" applyBorder="1" applyAlignment="1">
      <alignment horizontal="right" wrapText="1"/>
    </xf>
    <xf numFmtId="213" fontId="7" fillId="0" borderId="1" xfId="0" applyNumberFormat="1" applyFont="1" applyFill="1" applyBorder="1" applyAlignment="1">
      <alignment horizontal="right" vertical="center" wrapText="1"/>
    </xf>
    <xf numFmtId="213" fontId="9" fillId="0" borderId="1" xfId="1" applyNumberFormat="1" applyFont="1" applyFill="1" applyBorder="1" applyAlignment="1">
      <alignment horizontal="right" vertical="center" wrapText="1"/>
    </xf>
    <xf numFmtId="213" fontId="6" fillId="0" borderId="1" xfId="1" applyNumberFormat="1" applyFont="1" applyFill="1" applyBorder="1" applyAlignment="1">
      <alignment horizontal="right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213" fontId="11" fillId="0" borderId="5" xfId="1" applyNumberFormat="1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tabSelected="1" workbookViewId="0">
      <selection activeCell="E14" sqref="E14"/>
    </sheetView>
  </sheetViews>
  <sheetFormatPr defaultRowHeight="12.75" x14ac:dyDescent="0.2"/>
  <cols>
    <col min="1" max="1" width="50.28515625" style="1" customWidth="1"/>
    <col min="2" max="2" width="12.140625" style="1" customWidth="1"/>
    <col min="3" max="3" width="9.28515625" style="1" hidden="1" customWidth="1"/>
    <col min="4" max="4" width="12.28515625" style="1" customWidth="1"/>
    <col min="5" max="5" width="12.7109375" style="1" customWidth="1"/>
    <col min="6" max="7" width="11.140625" style="5" hidden="1" customWidth="1"/>
    <col min="8" max="8" width="12.42578125" style="5" customWidth="1"/>
    <col min="9" max="9" width="12.5703125" style="5" customWidth="1"/>
    <col min="10" max="10" width="14.85546875" style="1" hidden="1" customWidth="1"/>
    <col min="11" max="11" width="16.28515625" style="1" hidden="1" customWidth="1"/>
    <col min="12" max="13" width="0" style="1" hidden="1" customWidth="1"/>
    <col min="14" max="16384" width="9.140625" style="1"/>
  </cols>
  <sheetData>
    <row r="1" spans="1:15" s="8" customFormat="1" ht="15.75" x14ac:dyDescent="0.2">
      <c r="A1" s="7"/>
      <c r="E1" s="44" t="s">
        <v>16</v>
      </c>
      <c r="F1" s="44"/>
      <c r="G1" s="44"/>
      <c r="H1" s="44"/>
      <c r="I1" s="44"/>
    </row>
    <row r="2" spans="1:15" s="8" customFormat="1" ht="77.25" customHeight="1" x14ac:dyDescent="0.2">
      <c r="A2" s="7"/>
      <c r="E2" s="44" t="s">
        <v>47</v>
      </c>
      <c r="F2" s="44"/>
      <c r="G2" s="44"/>
      <c r="H2" s="44"/>
      <c r="I2" s="44"/>
    </row>
    <row r="4" spans="1:15" s="5" customFormat="1" ht="15" customHeight="1" x14ac:dyDescent="0.2">
      <c r="A4" s="46" t="s">
        <v>3</v>
      </c>
      <c r="B4" s="46"/>
      <c r="C4" s="46"/>
      <c r="D4" s="46"/>
      <c r="E4" s="46"/>
      <c r="F4" s="46"/>
      <c r="G4" s="46"/>
      <c r="H4" s="46"/>
      <c r="I4" s="46"/>
      <c r="J4" s="14"/>
      <c r="K4" s="14"/>
    </row>
    <row r="5" spans="1:15" s="5" customFormat="1" ht="15" customHeight="1" x14ac:dyDescent="0.2">
      <c r="A5" s="46" t="s">
        <v>36</v>
      </c>
      <c r="B5" s="46"/>
      <c r="C5" s="46"/>
      <c r="D5" s="46"/>
      <c r="E5" s="46"/>
      <c r="F5" s="46"/>
      <c r="G5" s="46"/>
      <c r="H5" s="46"/>
      <c r="I5" s="46"/>
      <c r="J5" s="14"/>
      <c r="K5" s="14"/>
    </row>
    <row r="6" spans="1:15" s="5" customFormat="1" ht="15" customHeight="1" x14ac:dyDescent="0.2">
      <c r="A6" s="46" t="s">
        <v>44</v>
      </c>
      <c r="B6" s="46"/>
      <c r="C6" s="46"/>
      <c r="D6" s="46"/>
      <c r="E6" s="46"/>
      <c r="F6" s="46"/>
      <c r="G6" s="46"/>
      <c r="H6" s="46"/>
      <c r="I6" s="46"/>
      <c r="J6" s="14"/>
      <c r="K6" s="14"/>
    </row>
    <row r="7" spans="1:15" s="5" customFormat="1" ht="15.75" x14ac:dyDescent="0.2">
      <c r="A7" s="15"/>
      <c r="B7" s="15"/>
      <c r="C7" s="15"/>
      <c r="D7" s="15"/>
      <c r="E7" s="15"/>
      <c r="F7" s="15"/>
      <c r="G7" s="15"/>
      <c r="H7" s="15"/>
      <c r="I7" s="15"/>
    </row>
    <row r="8" spans="1:15" s="5" customFormat="1" ht="31.5" customHeight="1" x14ac:dyDescent="0.2">
      <c r="A8" s="45" t="s">
        <v>37</v>
      </c>
      <c r="B8" s="45" t="s">
        <v>0</v>
      </c>
      <c r="C8" s="45" t="s">
        <v>4</v>
      </c>
      <c r="D8" s="45" t="s">
        <v>42</v>
      </c>
      <c r="E8" s="45"/>
      <c r="F8" s="17"/>
      <c r="G8" s="17"/>
      <c r="H8" s="50" t="s">
        <v>43</v>
      </c>
      <c r="I8" s="51"/>
      <c r="J8" s="47" t="s">
        <v>1</v>
      </c>
      <c r="K8" s="47"/>
    </row>
    <row r="9" spans="1:15" s="5" customFormat="1" ht="15.75" x14ac:dyDescent="0.2">
      <c r="A9" s="45"/>
      <c r="B9" s="45"/>
      <c r="C9" s="45"/>
      <c r="D9" s="45" t="s">
        <v>2</v>
      </c>
      <c r="E9" s="45" t="s">
        <v>35</v>
      </c>
      <c r="F9" s="18"/>
      <c r="G9" s="18"/>
      <c r="H9" s="52"/>
      <c r="I9" s="53"/>
      <c r="J9" s="47" t="s">
        <v>5</v>
      </c>
      <c r="K9" s="47" t="s">
        <v>6</v>
      </c>
    </row>
    <row r="10" spans="1:15" s="5" customFormat="1" ht="15.75" x14ac:dyDescent="0.2">
      <c r="A10" s="45"/>
      <c r="B10" s="45"/>
      <c r="C10" s="45"/>
      <c r="D10" s="45"/>
      <c r="E10" s="45"/>
      <c r="F10" s="19"/>
      <c r="G10" s="19"/>
      <c r="H10" s="54"/>
      <c r="I10" s="55"/>
      <c r="J10" s="47"/>
      <c r="K10" s="47"/>
    </row>
    <row r="11" spans="1:15" s="5" customFormat="1" ht="39" customHeight="1" x14ac:dyDescent="0.2">
      <c r="A11" s="45"/>
      <c r="B11" s="45"/>
      <c r="C11" s="45"/>
      <c r="D11" s="45"/>
      <c r="E11" s="45"/>
      <c r="F11" s="16">
        <v>2017</v>
      </c>
      <c r="G11" s="16" t="s">
        <v>30</v>
      </c>
      <c r="H11" s="16" t="s">
        <v>38</v>
      </c>
      <c r="I11" s="16" t="s">
        <v>39</v>
      </c>
      <c r="J11" s="47"/>
      <c r="K11" s="47"/>
    </row>
    <row r="12" spans="1:15" s="12" customFormat="1" ht="31.5" x14ac:dyDescent="0.2">
      <c r="A12" s="37" t="s">
        <v>7</v>
      </c>
      <c r="B12" s="20"/>
      <c r="C12" s="20"/>
      <c r="D12" s="29">
        <f t="shared" ref="D12:I12" si="0">SUM(D13:D26)</f>
        <v>413165.7</v>
      </c>
      <c r="E12" s="29">
        <f t="shared" si="0"/>
        <v>390160.4</v>
      </c>
      <c r="F12" s="29">
        <f t="shared" si="0"/>
        <v>59473</v>
      </c>
      <c r="G12" s="29">
        <f t="shared" si="0"/>
        <v>330687.40000000002</v>
      </c>
      <c r="H12" s="29">
        <f t="shared" si="0"/>
        <v>82515.100000000006</v>
      </c>
      <c r="I12" s="29">
        <f t="shared" si="0"/>
        <v>54998.399999999994</v>
      </c>
      <c r="J12" s="4"/>
      <c r="K12" s="4"/>
    </row>
    <row r="13" spans="1:15" s="5" customFormat="1" ht="63" x14ac:dyDescent="0.25">
      <c r="A13" s="21" t="s">
        <v>8</v>
      </c>
      <c r="B13" s="22" t="s">
        <v>12</v>
      </c>
      <c r="C13" s="23"/>
      <c r="D13" s="30">
        <v>2814.7</v>
      </c>
      <c r="E13" s="30">
        <v>2766.2</v>
      </c>
      <c r="F13" s="30">
        <v>1000</v>
      </c>
      <c r="G13" s="30">
        <f>E13-F13</f>
        <v>1766.1999999999998</v>
      </c>
      <c r="H13" s="31">
        <v>1766.2</v>
      </c>
      <c r="I13" s="32"/>
      <c r="J13" s="6"/>
      <c r="K13" s="3"/>
      <c r="L13" s="13">
        <f>SUM(H13:I13)</f>
        <v>1766.2</v>
      </c>
      <c r="M13" s="13">
        <f>L13-G13</f>
        <v>0</v>
      </c>
      <c r="O13" s="13"/>
    </row>
    <row r="14" spans="1:15" s="5" customFormat="1" ht="31.5" x14ac:dyDescent="0.25">
      <c r="A14" s="21" t="s">
        <v>10</v>
      </c>
      <c r="B14" s="22" t="s">
        <v>12</v>
      </c>
      <c r="C14" s="23"/>
      <c r="D14" s="33">
        <v>12895.7</v>
      </c>
      <c r="E14" s="33">
        <v>6427.1</v>
      </c>
      <c r="F14" s="33">
        <v>4000</v>
      </c>
      <c r="G14" s="30">
        <f>E14-F14</f>
        <v>2427.1000000000004</v>
      </c>
      <c r="H14" s="31">
        <v>2427.1</v>
      </c>
      <c r="I14" s="32">
        <v>0</v>
      </c>
      <c r="J14" s="6"/>
      <c r="K14" s="3"/>
      <c r="L14" s="13">
        <f>SUM(H14:I14)</f>
        <v>2427.1</v>
      </c>
      <c r="M14" s="13">
        <f>L14-G14</f>
        <v>0</v>
      </c>
    </row>
    <row r="15" spans="1:15" s="5" customFormat="1" ht="31.5" x14ac:dyDescent="0.25">
      <c r="A15" s="24" t="s">
        <v>31</v>
      </c>
      <c r="B15" s="22" t="s">
        <v>23</v>
      </c>
      <c r="C15" s="23"/>
      <c r="D15" s="33">
        <v>11000</v>
      </c>
      <c r="E15" s="33">
        <v>11000</v>
      </c>
      <c r="F15" s="33">
        <v>5000</v>
      </c>
      <c r="G15" s="30">
        <f>E15-F15</f>
        <v>6000</v>
      </c>
      <c r="H15" s="31">
        <v>6000</v>
      </c>
      <c r="I15" s="32"/>
      <c r="J15" s="6"/>
      <c r="K15" s="3"/>
      <c r="L15" s="13">
        <f>SUM(H15:I15)</f>
        <v>6000</v>
      </c>
      <c r="M15" s="13">
        <f>L15-G15</f>
        <v>0</v>
      </c>
    </row>
    <row r="16" spans="1:15" s="5" customFormat="1" ht="31.5" x14ac:dyDescent="0.25">
      <c r="A16" s="21" t="s">
        <v>25</v>
      </c>
      <c r="B16" s="22" t="s">
        <v>21</v>
      </c>
      <c r="C16" s="23"/>
      <c r="D16" s="33">
        <v>20500</v>
      </c>
      <c r="E16" s="33">
        <v>20200</v>
      </c>
      <c r="F16" s="33">
        <v>4000</v>
      </c>
      <c r="G16" s="30">
        <f>E16-F16</f>
        <v>16200</v>
      </c>
      <c r="H16" s="31">
        <v>8100</v>
      </c>
      <c r="I16" s="32">
        <v>8100</v>
      </c>
      <c r="J16" s="6"/>
      <c r="K16" s="3"/>
      <c r="L16" s="13">
        <f>SUM(H16:I16)</f>
        <v>16200</v>
      </c>
      <c r="M16" s="13">
        <f>L16-G16</f>
        <v>0</v>
      </c>
    </row>
    <row r="17" spans="1:13" s="5" customFormat="1" ht="31.5" x14ac:dyDescent="0.25">
      <c r="A17" s="21" t="s">
        <v>41</v>
      </c>
      <c r="B17" s="22" t="s">
        <v>26</v>
      </c>
      <c r="C17" s="23"/>
      <c r="D17" s="33">
        <v>25000</v>
      </c>
      <c r="E17" s="33">
        <v>25000</v>
      </c>
      <c r="F17" s="33">
        <v>300</v>
      </c>
      <c r="G17" s="30">
        <f>E17-F17</f>
        <v>24700</v>
      </c>
      <c r="H17" s="31">
        <v>5000</v>
      </c>
      <c r="I17" s="32">
        <v>10000</v>
      </c>
      <c r="J17" s="6"/>
      <c r="K17" s="3"/>
      <c r="L17" s="13">
        <f>SUM(H17:I17)</f>
        <v>15000</v>
      </c>
      <c r="M17" s="13">
        <f>L17-G17</f>
        <v>-9700</v>
      </c>
    </row>
    <row r="18" spans="1:13" s="5" customFormat="1" ht="31.5" x14ac:dyDescent="0.25">
      <c r="A18" s="25" t="s">
        <v>14</v>
      </c>
      <c r="B18" s="22" t="s">
        <v>13</v>
      </c>
      <c r="C18" s="23"/>
      <c r="D18" s="33">
        <v>24876.3</v>
      </c>
      <c r="E18" s="33">
        <v>23483.200000000001</v>
      </c>
      <c r="F18" s="33">
        <v>10000</v>
      </c>
      <c r="G18" s="30">
        <f t="shared" ref="G18:G35" si="1">E18-F18</f>
        <v>13483.2</v>
      </c>
      <c r="H18" s="31">
        <v>13483.2</v>
      </c>
      <c r="I18" s="32"/>
      <c r="J18" s="6"/>
      <c r="K18" s="3"/>
      <c r="L18" s="13">
        <f t="shared" ref="L18:L30" si="2">SUM(H18:I18)</f>
        <v>13483.2</v>
      </c>
      <c r="M18" s="13">
        <f t="shared" ref="M18:M30" si="3">L18-G18</f>
        <v>0</v>
      </c>
    </row>
    <row r="19" spans="1:13" s="5" customFormat="1" ht="48" customHeight="1" x14ac:dyDescent="0.25">
      <c r="A19" s="25" t="s">
        <v>32</v>
      </c>
      <c r="B19" s="22" t="s">
        <v>13</v>
      </c>
      <c r="C19" s="23"/>
      <c r="D19" s="33">
        <v>32792.300000000003</v>
      </c>
      <c r="E19" s="33">
        <v>21564.7</v>
      </c>
      <c r="F19" s="33">
        <v>10800</v>
      </c>
      <c r="G19" s="30">
        <f t="shared" si="1"/>
        <v>10764.7</v>
      </c>
      <c r="H19" s="31">
        <v>10764.7</v>
      </c>
      <c r="I19" s="32"/>
      <c r="J19" s="6"/>
      <c r="K19" s="3"/>
      <c r="L19" s="13">
        <f t="shared" si="2"/>
        <v>10764.7</v>
      </c>
      <c r="M19" s="13">
        <f t="shared" si="3"/>
        <v>0</v>
      </c>
    </row>
    <row r="20" spans="1:13" s="5" customFormat="1" ht="31.5" x14ac:dyDescent="0.25">
      <c r="A20" s="25" t="s">
        <v>15</v>
      </c>
      <c r="B20" s="22" t="s">
        <v>19</v>
      </c>
      <c r="C20" s="23"/>
      <c r="D20" s="33">
        <v>169903.8</v>
      </c>
      <c r="E20" s="33">
        <v>169449.7</v>
      </c>
      <c r="F20" s="33">
        <v>5000</v>
      </c>
      <c r="G20" s="30">
        <f t="shared" si="1"/>
        <v>164449.70000000001</v>
      </c>
      <c r="H20" s="31">
        <v>5000</v>
      </c>
      <c r="I20" s="32">
        <v>5000</v>
      </c>
      <c r="J20" s="6"/>
      <c r="K20" s="3"/>
      <c r="L20" s="13">
        <f t="shared" si="2"/>
        <v>10000</v>
      </c>
      <c r="M20" s="13">
        <f t="shared" si="3"/>
        <v>-154449.70000000001</v>
      </c>
    </row>
    <row r="21" spans="1:13" s="5" customFormat="1" ht="47.25" x14ac:dyDescent="0.25">
      <c r="A21" s="21" t="s">
        <v>20</v>
      </c>
      <c r="B21" s="22" t="s">
        <v>21</v>
      </c>
      <c r="C21" s="23"/>
      <c r="D21" s="33">
        <v>5933.4</v>
      </c>
      <c r="E21" s="33">
        <v>5833.6</v>
      </c>
      <c r="F21" s="33">
        <v>1945</v>
      </c>
      <c r="G21" s="30">
        <f t="shared" si="1"/>
        <v>3888.6000000000004</v>
      </c>
      <c r="H21" s="31">
        <v>1946</v>
      </c>
      <c r="I21" s="32">
        <v>1942.6</v>
      </c>
      <c r="J21" s="6"/>
      <c r="K21" s="3"/>
      <c r="L21" s="13">
        <f t="shared" si="2"/>
        <v>3888.6</v>
      </c>
      <c r="M21" s="13">
        <f t="shared" si="3"/>
        <v>0</v>
      </c>
    </row>
    <row r="22" spans="1:13" s="5" customFormat="1" ht="47.25" x14ac:dyDescent="0.25">
      <c r="A22" s="21" t="s">
        <v>22</v>
      </c>
      <c r="B22" s="22" t="s">
        <v>23</v>
      </c>
      <c r="C22" s="23"/>
      <c r="D22" s="33">
        <v>9604</v>
      </c>
      <c r="E22" s="33">
        <v>9255.9</v>
      </c>
      <c r="F22" s="33">
        <v>4728</v>
      </c>
      <c r="G22" s="30">
        <f t="shared" si="1"/>
        <v>4527.8999999999996</v>
      </c>
      <c r="H22" s="31">
        <v>4527.8999999999996</v>
      </c>
      <c r="I22" s="32"/>
      <c r="J22" s="6"/>
      <c r="K22" s="3"/>
      <c r="L22" s="13">
        <f t="shared" si="2"/>
        <v>4527.8999999999996</v>
      </c>
      <c r="M22" s="13">
        <f t="shared" si="3"/>
        <v>0</v>
      </c>
    </row>
    <row r="23" spans="1:13" s="5" customFormat="1" ht="48.75" customHeight="1" x14ac:dyDescent="0.25">
      <c r="A23" s="26" t="s">
        <v>24</v>
      </c>
      <c r="B23" s="22" t="s">
        <v>21</v>
      </c>
      <c r="C23" s="23"/>
      <c r="D23" s="31">
        <v>11412.5</v>
      </c>
      <c r="E23" s="31">
        <v>11243.3</v>
      </c>
      <c r="F23" s="31">
        <v>3000</v>
      </c>
      <c r="G23" s="30">
        <f t="shared" si="1"/>
        <v>8243.2999999999993</v>
      </c>
      <c r="H23" s="31">
        <v>3500</v>
      </c>
      <c r="I23" s="31">
        <v>4743.3</v>
      </c>
      <c r="J23" s="6"/>
      <c r="K23" s="3"/>
      <c r="L23" s="13">
        <f t="shared" si="2"/>
        <v>8243.2999999999993</v>
      </c>
      <c r="M23" s="13">
        <f t="shared" si="3"/>
        <v>0</v>
      </c>
    </row>
    <row r="24" spans="1:13" s="5" customFormat="1" ht="31.5" x14ac:dyDescent="0.25">
      <c r="A24" s="27" t="s">
        <v>33</v>
      </c>
      <c r="B24" s="22" t="s">
        <v>21</v>
      </c>
      <c r="C24" s="23"/>
      <c r="D24" s="31">
        <v>20100</v>
      </c>
      <c r="E24" s="31">
        <v>20100</v>
      </c>
      <c r="F24" s="31">
        <v>700</v>
      </c>
      <c r="G24" s="30">
        <f t="shared" si="1"/>
        <v>19400</v>
      </c>
      <c r="H24" s="31">
        <v>10000</v>
      </c>
      <c r="I24" s="31">
        <v>9400</v>
      </c>
      <c r="J24" s="6"/>
      <c r="K24" s="3"/>
      <c r="L24" s="13">
        <f>SUM(H24:I24)</f>
        <v>19400</v>
      </c>
      <c r="M24" s="13">
        <f>L24-G24</f>
        <v>0</v>
      </c>
    </row>
    <row r="25" spans="1:13" s="5" customFormat="1" ht="31.5" x14ac:dyDescent="0.25">
      <c r="A25" s="21" t="s">
        <v>11</v>
      </c>
      <c r="B25" s="22" t="s">
        <v>27</v>
      </c>
      <c r="C25" s="23"/>
      <c r="D25" s="33">
        <v>51469.599999999999</v>
      </c>
      <c r="E25" s="33">
        <v>49024.2</v>
      </c>
      <c r="F25" s="33">
        <v>5000</v>
      </c>
      <c r="G25" s="30">
        <f t="shared" si="1"/>
        <v>44024.2</v>
      </c>
      <c r="H25" s="31">
        <v>5000</v>
      </c>
      <c r="I25" s="32">
        <v>10000</v>
      </c>
      <c r="J25" s="6"/>
      <c r="K25" s="3"/>
      <c r="L25" s="13">
        <f t="shared" si="2"/>
        <v>15000</v>
      </c>
      <c r="M25" s="13">
        <f t="shared" si="3"/>
        <v>-29024.199999999997</v>
      </c>
    </row>
    <row r="26" spans="1:13" s="5" customFormat="1" ht="50.25" customHeight="1" x14ac:dyDescent="0.25">
      <c r="A26" s="21" t="s">
        <v>28</v>
      </c>
      <c r="B26" s="22" t="s">
        <v>23</v>
      </c>
      <c r="C26" s="23"/>
      <c r="D26" s="33">
        <v>14863.4</v>
      </c>
      <c r="E26" s="33">
        <v>14812.5</v>
      </c>
      <c r="F26" s="33">
        <v>4000</v>
      </c>
      <c r="G26" s="30">
        <f t="shared" si="1"/>
        <v>10812.5</v>
      </c>
      <c r="H26" s="31">
        <v>5000</v>
      </c>
      <c r="I26" s="32">
        <v>5812.5</v>
      </c>
      <c r="J26" s="6"/>
      <c r="K26" s="3"/>
      <c r="L26" s="13">
        <f t="shared" si="2"/>
        <v>10812.5</v>
      </c>
      <c r="M26" s="13">
        <f t="shared" si="3"/>
        <v>0</v>
      </c>
    </row>
    <row r="27" spans="1:13" s="2" customFormat="1" ht="31.5" x14ac:dyDescent="0.25">
      <c r="A27" s="37" t="s">
        <v>9</v>
      </c>
      <c r="B27" s="38"/>
      <c r="C27" s="20"/>
      <c r="D27" s="29">
        <f t="shared" ref="D27:I27" si="4">SUM(D28:D29)</f>
        <v>51266.5</v>
      </c>
      <c r="E27" s="29">
        <f t="shared" si="4"/>
        <v>51266.5</v>
      </c>
      <c r="F27" s="29">
        <f t="shared" si="4"/>
        <v>0</v>
      </c>
      <c r="G27" s="29">
        <f t="shared" si="4"/>
        <v>51266.5</v>
      </c>
      <c r="H27" s="29">
        <f t="shared" si="4"/>
        <v>3523.6000000000004</v>
      </c>
      <c r="I27" s="29">
        <f t="shared" si="4"/>
        <v>4280</v>
      </c>
      <c r="J27" s="10"/>
      <c r="K27" s="9"/>
      <c r="L27" s="13">
        <f t="shared" si="2"/>
        <v>7803.6</v>
      </c>
      <c r="M27" s="13">
        <f t="shared" si="3"/>
        <v>-43462.9</v>
      </c>
    </row>
    <row r="28" spans="1:13" s="5" customFormat="1" ht="47.25" x14ac:dyDescent="0.25">
      <c r="A28" s="28" t="s">
        <v>29</v>
      </c>
      <c r="B28" s="23" t="s">
        <v>13</v>
      </c>
      <c r="C28" s="23"/>
      <c r="D28" s="34">
        <v>14413.4</v>
      </c>
      <c r="E28" s="35">
        <v>14413.4</v>
      </c>
      <c r="F28" s="35"/>
      <c r="G28" s="30">
        <f t="shared" si="1"/>
        <v>14413.4</v>
      </c>
      <c r="H28" s="36">
        <v>1030.3</v>
      </c>
      <c r="I28" s="36">
        <v>839.9</v>
      </c>
      <c r="J28" s="6"/>
      <c r="K28" s="3"/>
      <c r="L28" s="13">
        <f t="shared" si="2"/>
        <v>1870.1999999999998</v>
      </c>
      <c r="M28" s="13">
        <f t="shared" si="3"/>
        <v>-12543.2</v>
      </c>
    </row>
    <row r="29" spans="1:13" s="5" customFormat="1" ht="47.25" x14ac:dyDescent="0.25">
      <c r="A29" s="28" t="s">
        <v>34</v>
      </c>
      <c r="B29" s="23" t="s">
        <v>13</v>
      </c>
      <c r="C29" s="23"/>
      <c r="D29" s="34">
        <v>36853.1</v>
      </c>
      <c r="E29" s="35">
        <v>36853.1</v>
      </c>
      <c r="F29" s="35"/>
      <c r="G29" s="30">
        <f t="shared" si="1"/>
        <v>36853.1</v>
      </c>
      <c r="H29" s="36">
        <v>2493.3000000000002</v>
      </c>
      <c r="I29" s="36">
        <v>3440.1</v>
      </c>
      <c r="J29" s="6"/>
      <c r="K29" s="3"/>
      <c r="L29" s="13">
        <f t="shared" si="2"/>
        <v>5933.4</v>
      </c>
      <c r="M29" s="13">
        <f t="shared" si="3"/>
        <v>-30919.699999999997</v>
      </c>
    </row>
    <row r="30" spans="1:13" s="2" customFormat="1" ht="22.5" customHeight="1" x14ac:dyDescent="0.2">
      <c r="A30" s="39" t="s">
        <v>40</v>
      </c>
      <c r="B30" s="20"/>
      <c r="C30" s="20"/>
      <c r="D30" s="29">
        <f t="shared" ref="D30:I30" si="5">SUM(D12+D27)</f>
        <v>464432.2</v>
      </c>
      <c r="E30" s="29">
        <f t="shared" si="5"/>
        <v>441426.9</v>
      </c>
      <c r="F30" s="29">
        <f t="shared" si="5"/>
        <v>59473</v>
      </c>
      <c r="G30" s="29">
        <f t="shared" si="5"/>
        <v>381953.9</v>
      </c>
      <c r="H30" s="29">
        <f t="shared" si="5"/>
        <v>86038.700000000012</v>
      </c>
      <c r="I30" s="29">
        <f t="shared" si="5"/>
        <v>59278.399999999994</v>
      </c>
      <c r="J30" s="10"/>
      <c r="K30" s="9"/>
      <c r="L30" s="13">
        <f t="shared" si="2"/>
        <v>145317.1</v>
      </c>
      <c r="M30" s="13">
        <f t="shared" si="3"/>
        <v>-236636.80000000002</v>
      </c>
    </row>
    <row r="31" spans="1:13" x14ac:dyDescent="0.2">
      <c r="G31" s="11">
        <f t="shared" si="1"/>
        <v>0</v>
      </c>
    </row>
    <row r="32" spans="1:13" s="41" customFormat="1" ht="37.5" x14ac:dyDescent="0.3">
      <c r="A32" s="40" t="s">
        <v>45</v>
      </c>
      <c r="D32" s="42"/>
      <c r="E32" s="42"/>
      <c r="F32" s="42"/>
      <c r="G32" s="43" t="s">
        <v>46</v>
      </c>
      <c r="H32" s="48" t="s">
        <v>46</v>
      </c>
      <c r="I32" s="48"/>
    </row>
    <row r="33" spans="1:9" ht="17.25" hidden="1" customHeight="1" x14ac:dyDescent="0.2">
      <c r="A33" s="49" t="s">
        <v>17</v>
      </c>
      <c r="B33" s="49"/>
      <c r="C33" s="49"/>
      <c r="G33" s="11">
        <f t="shared" si="1"/>
        <v>0</v>
      </c>
      <c r="H33" s="46" t="s">
        <v>18</v>
      </c>
      <c r="I33" s="46"/>
    </row>
    <row r="34" spans="1:9" x14ac:dyDescent="0.2">
      <c r="G34" s="11">
        <f t="shared" si="1"/>
        <v>0</v>
      </c>
    </row>
    <row r="35" spans="1:9" x14ac:dyDescent="0.2">
      <c r="G35" s="11">
        <f t="shared" si="1"/>
        <v>0</v>
      </c>
    </row>
  </sheetData>
  <mergeCells count="18">
    <mergeCell ref="A33:C33"/>
    <mergeCell ref="H33:I33"/>
    <mergeCell ref="H8:I10"/>
    <mergeCell ref="A8:A11"/>
    <mergeCell ref="B8:B11"/>
    <mergeCell ref="J8:K8"/>
    <mergeCell ref="D9:D11"/>
    <mergeCell ref="E9:E11"/>
    <mergeCell ref="J9:J11"/>
    <mergeCell ref="K9:K11"/>
    <mergeCell ref="H32:I32"/>
    <mergeCell ref="E1:I1"/>
    <mergeCell ref="E2:I2"/>
    <mergeCell ref="C8:C11"/>
    <mergeCell ref="D8:E8"/>
    <mergeCell ref="A4:I4"/>
    <mergeCell ref="A5:I5"/>
    <mergeCell ref="A6:I6"/>
  </mergeCells>
  <phoneticPr fontId="5" type="noConversion"/>
  <pageMargins left="0.75" right="0.43" top="0.68" bottom="0.5" header="0.5" footer="0.31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2017-03-15T09:20:49Z</cp:lastPrinted>
  <dcterms:created xsi:type="dcterms:W3CDTF">1996-10-08T23:32:33Z</dcterms:created>
  <dcterms:modified xsi:type="dcterms:W3CDTF">2017-03-21T08:59:13Z</dcterms:modified>
</cp:coreProperties>
</file>