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аток 4" sheetId="12" r:id="rId1"/>
  </sheets>
  <definedNames>
    <definedName name="_xlnm.Print_Titles" localSheetId="0">'додаток 4'!$7:$7</definedName>
    <definedName name="_xlnm.Print_Area" localSheetId="0">'додаток 4'!$A$1:$H$36</definedName>
  </definedNames>
  <calcPr calcId="162913" fullCalcOnLoad="1"/>
</workbook>
</file>

<file path=xl/calcChain.xml><?xml version="1.0" encoding="utf-8"?>
<calcChain xmlns="http://schemas.openxmlformats.org/spreadsheetml/2006/main">
  <c r="F32" i="12" l="1"/>
  <c r="F31" i="12"/>
  <c r="H30" i="12"/>
  <c r="G30" i="12"/>
  <c r="F30" i="12"/>
  <c r="E30" i="12"/>
  <c r="D30" i="12"/>
  <c r="C30" i="12" s="1"/>
  <c r="H22" i="12"/>
  <c r="H21" i="12"/>
  <c r="H20" i="12" s="1"/>
  <c r="H33" i="12" s="1"/>
  <c r="H26" i="12"/>
  <c r="H25" i="12"/>
  <c r="H29" i="12"/>
  <c r="G22" i="12"/>
  <c r="G21" i="12" s="1"/>
  <c r="G26" i="12"/>
  <c r="G25" i="12" s="1"/>
  <c r="F25" i="12" s="1"/>
  <c r="G29" i="12"/>
  <c r="F29" i="12"/>
  <c r="F28" i="12"/>
  <c r="F27" i="12"/>
  <c r="F24" i="12"/>
  <c r="F23" i="12"/>
  <c r="H11" i="12"/>
  <c r="H10" i="12" s="1"/>
  <c r="H15" i="12"/>
  <c r="H14" i="12" s="1"/>
  <c r="F14" i="12" s="1"/>
  <c r="G11" i="12"/>
  <c r="G10" i="12"/>
  <c r="G18" i="12" s="1"/>
  <c r="G15" i="12"/>
  <c r="G14" i="12"/>
  <c r="F17" i="12"/>
  <c r="F16" i="12"/>
  <c r="F13" i="12"/>
  <c r="F12" i="12"/>
  <c r="E22" i="12"/>
  <c r="E21" i="12"/>
  <c r="E20" i="12" s="1"/>
  <c r="E33" i="12" s="1"/>
  <c r="E26" i="12"/>
  <c r="E25" i="12"/>
  <c r="E15" i="12"/>
  <c r="E14" i="12" s="1"/>
  <c r="E11" i="12"/>
  <c r="E10" i="12"/>
  <c r="D11" i="12"/>
  <c r="D10" i="12"/>
  <c r="D18" i="12" s="1"/>
  <c r="D15" i="12"/>
  <c r="D14" i="12"/>
  <c r="D29" i="12"/>
  <c r="D22" i="12"/>
  <c r="D21" i="12"/>
  <c r="D20" i="12" s="1"/>
  <c r="D26" i="12"/>
  <c r="D25" i="12"/>
  <c r="E29" i="12"/>
  <c r="C16" i="12"/>
  <c r="C17" i="12"/>
  <c r="C21" i="12"/>
  <c r="C22" i="12"/>
  <c r="C23" i="12"/>
  <c r="C24" i="12"/>
  <c r="C25" i="12"/>
  <c r="C26" i="12"/>
  <c r="C27" i="12"/>
  <c r="C28" i="12"/>
  <c r="C10" i="12"/>
  <c r="C11" i="12"/>
  <c r="C12" i="12"/>
  <c r="C13" i="12"/>
  <c r="C29" i="12"/>
  <c r="C31" i="12"/>
  <c r="C32" i="12"/>
  <c r="C18" i="12" l="1"/>
  <c r="E18" i="12"/>
  <c r="C14" i="12"/>
  <c r="H18" i="12"/>
  <c r="F10" i="12"/>
  <c r="G20" i="12"/>
  <c r="F21" i="12"/>
  <c r="C20" i="12"/>
  <c r="D33" i="12"/>
  <c r="C33" i="12" s="1"/>
  <c r="F18" i="12"/>
  <c r="C15" i="12"/>
  <c r="F11" i="12"/>
  <c r="F15" i="12"/>
  <c r="F22" i="12"/>
  <c r="F26" i="12"/>
  <c r="F20" i="12" l="1"/>
  <c r="G33" i="12"/>
  <c r="F33" i="12" s="1"/>
</calcChain>
</file>

<file path=xl/sharedStrings.xml><?xml version="1.0" encoding="utf-8"?>
<sst xmlns="http://schemas.openxmlformats.org/spreadsheetml/2006/main" count="39" uniqueCount="32">
  <si>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</si>
  <si>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</si>
  <si>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</si>
  <si>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</si>
  <si>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</si>
  <si>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</si>
  <si>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</si>
  <si>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</si>
  <si>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</si>
  <si>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</si>
  <si>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</si>
  <si>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</si>
  <si>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</si>
  <si>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</si>
  <si>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</si>
  <si>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</si>
  <si>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</si>
  <si>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</si>
  <si>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</si>
  <si>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</si>
  <si>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</si>
  <si>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</si>
  <si>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</si>
  <si>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</si>
  <si>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Індикативні прогнозні показники міського бюджету на 2018-2019 роки за видатками та кредитуванням</t>
  </si>
  <si>
    <t>(тис. грн.)</t>
  </si>
  <si>
    <t>2018 рік (прогноз)</t>
  </si>
  <si>
    <t>Всього за типом боргового зобов'язання</t>
  </si>
  <si>
    <t>2019 рік (прогноз)</t>
  </si>
  <si>
    <t>Чернівецький міський голова</t>
  </si>
  <si>
    <t>О.Каспрук</t>
  </si>
  <si>
    <r>
      <t xml:space="preserve">Додаток 4
до прогнозу міського бюджету на           2018-2019 роки, схваленого рішенням виконавчого комітету міської ради                                  </t>
    </r>
    <r>
      <rPr>
        <b/>
        <u/>
        <sz val="18"/>
        <rFont val="Times New Roman"/>
        <family val="1"/>
        <charset val="204"/>
      </rPr>
      <t>14.03.2017</t>
    </r>
    <r>
      <rPr>
        <b/>
        <sz val="18"/>
        <rFont val="Times New Roman"/>
        <charset val="204"/>
      </rPr>
      <t xml:space="preserve"> № </t>
    </r>
    <r>
      <rPr>
        <b/>
        <u/>
        <sz val="18"/>
        <rFont val="Times New Roman"/>
        <family val="1"/>
        <charset val="204"/>
      </rPr>
      <t>131/6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</si>
</sst>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3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8"/>
      <name val="Times New Roman"/>
      <charset val="204"/>
    </font>
    <font>
      <b/>
      <sz val="18"/>
      <name val="Times New Roman"/>
      <charset val="204"/>
    </font>
    <font>
      <b/>
      <u/>
      <sz val="1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36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7" fillId="0" borderId="0" xfId="0" applyNumberFormat="1" applyFont="1" applyFill="1" applyAlignment="1" applyProtection="1"/>
    <xf numFmtId="0" fontId="17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8" fillId="0" borderId="0" xfId="0" applyNumberFormat="1" applyFont="1" applyFill="1" applyAlignment="1" applyProtection="1">
      <alignment vertical="top"/>
    </xf>
    <xf numFmtId="0" fontId="18" fillId="0" borderId="0" xfId="0" applyFont="1" applyFill="1" applyAlignment="1">
      <alignment vertical="top"/>
    </xf>
    <xf numFmtId="0" fontId="2" fillId="0" borderId="0" xfId="0" applyNumberFormat="1" applyFont="1" applyFill="1" applyAlignment="1" applyProtection="1">
      <alignment horizontal="right" vertical="center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3" fontId="26" fillId="0" borderId="7" xfId="0" applyNumberFormat="1" applyFont="1" applyBorder="1" applyAlignment="1">
      <alignment horizontal="center" vertical="center"/>
    </xf>
    <xf numFmtId="0" fontId="24" fillId="0" borderId="7" xfId="0" applyNumberFormat="1" applyFont="1" applyFill="1" applyBorder="1" applyAlignment="1" applyProtection="1">
      <alignment horizontal="left" vertical="top"/>
    </xf>
    <xf numFmtId="0" fontId="24" fillId="0" borderId="7" xfId="0" applyNumberFormat="1" applyFont="1" applyFill="1" applyBorder="1" applyAlignment="1" applyProtection="1">
      <alignment vertical="top" wrapText="1"/>
    </xf>
    <xf numFmtId="192" fontId="27" fillId="0" borderId="7" xfId="0" applyNumberFormat="1" applyFont="1" applyBorder="1" applyAlignment="1">
      <alignment vertical="top" wrapText="1"/>
    </xf>
    <xf numFmtId="0" fontId="25" fillId="0" borderId="7" xfId="0" applyNumberFormat="1" applyFont="1" applyFill="1" applyBorder="1" applyAlignment="1" applyProtection="1">
      <alignment horizontal="left" vertical="top"/>
    </xf>
    <xf numFmtId="0" fontId="25" fillId="0" borderId="7" xfId="0" applyNumberFormat="1" applyFont="1" applyFill="1" applyBorder="1" applyAlignment="1" applyProtection="1">
      <alignment vertical="top" wrapText="1"/>
    </xf>
    <xf numFmtId="192" fontId="26" fillId="0" borderId="7" xfId="0" applyNumberFormat="1" applyFont="1" applyBorder="1" applyAlignment="1">
      <alignment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192" fontId="27" fillId="0" borderId="7" xfId="0" applyNumberFormat="1" applyFont="1" applyBorder="1" applyAlignment="1">
      <alignment vertical="center" wrapText="1"/>
    </xf>
    <xf numFmtId="0" fontId="28" fillId="0" borderId="7" xfId="0" applyNumberFormat="1" applyFont="1" applyFill="1" applyBorder="1" applyAlignment="1" applyProtection="1">
      <alignment horizontal="left" vertical="top"/>
    </xf>
    <xf numFmtId="192" fontId="29" fillId="0" borderId="7" xfId="0" applyNumberFormat="1" applyFont="1" applyBorder="1" applyAlignment="1">
      <alignment vertical="top" wrapText="1"/>
    </xf>
    <xf numFmtId="192" fontId="25" fillId="0" borderId="7" xfId="0" applyNumberFormat="1" applyFont="1" applyFill="1" applyBorder="1" applyAlignment="1" applyProtection="1">
      <alignment horizontal="right" vertical="center"/>
    </xf>
    <xf numFmtId="0" fontId="30" fillId="0" borderId="0" xfId="0" applyNumberFormat="1" applyFont="1" applyFill="1" applyAlignment="1" applyProtection="1"/>
    <xf numFmtId="0" fontId="30" fillId="0" borderId="0" xfId="0" applyNumberFormat="1" applyFont="1" applyFill="1" applyAlignment="1" applyProtection="1">
      <alignment vertical="center" wrapText="1"/>
    </xf>
    <xf numFmtId="0" fontId="31" fillId="0" borderId="0" xfId="0" applyNumberFormat="1" applyFont="1" applyFill="1" applyAlignment="1" applyProtection="1">
      <alignment horizontal="left" vertical="center" wrapText="1"/>
    </xf>
    <xf numFmtId="0" fontId="24" fillId="0" borderId="0" xfId="0" applyFont="1"/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Font="1" applyFill="1" applyBorder="1" applyAlignment="1">
      <alignment horizontal="center"/>
    </xf>
    <xf numFmtId="0" fontId="31" fillId="0" borderId="0" xfId="0" applyNumberFormat="1" applyFont="1" applyFill="1" applyAlignment="1" applyProtection="1">
      <alignment horizontal="left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 wrapText="1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showGridLines="0" tabSelected="1" topLeftCell="A7" zoomScaleNormal="100" workbookViewId="0">
      <selection activeCell="M12" sqref="M12"/>
    </sheetView>
  </sheetViews>
  <sheetFormatPr defaultColWidth="9.1640625" defaultRowHeight="12.75" customHeight="1" x14ac:dyDescent="0.2"/>
  <cols>
    <col min="1" max="1" width="12" style="1" customWidth="1"/>
    <col min="2" max="2" width="47.83203125" style="1" customWidth="1"/>
    <col min="3" max="3" width="16.33203125" style="1" customWidth="1"/>
    <col min="4" max="4" width="16.1640625" style="1" customWidth="1"/>
    <col min="5" max="5" width="16.6640625" style="1" customWidth="1"/>
    <col min="6" max="6" width="15.83203125" style="1" customWidth="1"/>
    <col min="7" max="7" width="15.5" style="1" customWidth="1"/>
    <col min="8" max="8" width="16.5" style="1" customWidth="1"/>
    <col min="9" max="14" width="9.1640625" style="1" customWidth="1"/>
    <col min="15" max="16384" width="9.1640625" style="2"/>
  </cols>
  <sheetData>
    <row r="1" spans="1:15" ht="128.25" customHeight="1" x14ac:dyDescent="0.35">
      <c r="A1" s="26"/>
      <c r="B1" s="26"/>
      <c r="C1" s="27"/>
      <c r="D1" s="27"/>
      <c r="E1" s="32" t="s">
        <v>31</v>
      </c>
      <c r="F1" s="32"/>
      <c r="G1" s="32"/>
      <c r="H1" s="32"/>
      <c r="O1" s="1"/>
    </row>
    <row r="2" spans="1:15" ht="27.75" customHeight="1" x14ac:dyDescent="0.35">
      <c r="A2" s="26"/>
      <c r="B2" s="26"/>
      <c r="C2" s="27"/>
      <c r="D2" s="27"/>
      <c r="E2" s="28"/>
      <c r="F2" s="28"/>
      <c r="G2" s="28"/>
      <c r="H2" s="28"/>
      <c r="O2" s="1"/>
    </row>
    <row r="3" spans="1:15" ht="48" customHeight="1" x14ac:dyDescent="0.2">
      <c r="A3" s="35" t="s">
        <v>24</v>
      </c>
      <c r="B3" s="35"/>
      <c r="C3" s="35"/>
      <c r="D3" s="35"/>
      <c r="E3" s="35"/>
      <c r="F3" s="35"/>
      <c r="G3" s="35"/>
      <c r="H3" s="35"/>
    </row>
    <row r="4" spans="1:15" ht="15" customHeight="1" x14ac:dyDescent="0.2">
      <c r="A4" s="12"/>
      <c r="B4" s="12"/>
      <c r="C4" s="12"/>
      <c r="D4" s="12"/>
      <c r="E4" s="12"/>
      <c r="F4" s="12"/>
      <c r="G4" s="12"/>
      <c r="H4" s="12"/>
    </row>
    <row r="5" spans="1:15" ht="12.75" customHeight="1" x14ac:dyDescent="0.2">
      <c r="A5" s="34"/>
      <c r="B5" s="34"/>
      <c r="C5" s="34"/>
      <c r="D5" s="34"/>
      <c r="E5" s="34"/>
      <c r="F5" s="10"/>
      <c r="G5" s="10"/>
      <c r="H5" s="11" t="s">
        <v>25</v>
      </c>
    </row>
    <row r="6" spans="1:15" ht="18.75" customHeight="1" x14ac:dyDescent="0.3">
      <c r="A6" s="30" t="s">
        <v>0</v>
      </c>
      <c r="B6" s="30" t="s">
        <v>1</v>
      </c>
      <c r="C6" s="31" t="s">
        <v>26</v>
      </c>
      <c r="D6" s="31"/>
      <c r="E6" s="31"/>
      <c r="F6" s="31" t="s">
        <v>28</v>
      </c>
      <c r="G6" s="31"/>
      <c r="H6" s="31"/>
    </row>
    <row r="7" spans="1:15" s="4" customFormat="1" ht="24.75" customHeight="1" x14ac:dyDescent="0.2">
      <c r="A7" s="30"/>
      <c r="B7" s="30"/>
      <c r="C7" s="33" t="s">
        <v>7</v>
      </c>
      <c r="D7" s="33" t="s">
        <v>5</v>
      </c>
      <c r="E7" s="33" t="s">
        <v>6</v>
      </c>
      <c r="F7" s="33" t="s">
        <v>7</v>
      </c>
      <c r="G7" s="33" t="s">
        <v>5</v>
      </c>
      <c r="H7" s="33" t="s">
        <v>6</v>
      </c>
      <c r="I7" s="3"/>
      <c r="J7" s="3"/>
      <c r="K7" s="3"/>
      <c r="L7" s="3"/>
      <c r="M7" s="3"/>
      <c r="N7" s="3"/>
    </row>
    <row r="8" spans="1:15" s="4" customFormat="1" ht="24.75" customHeight="1" x14ac:dyDescent="0.2">
      <c r="A8" s="30"/>
      <c r="B8" s="30"/>
      <c r="C8" s="33"/>
      <c r="D8" s="33"/>
      <c r="E8" s="33"/>
      <c r="F8" s="33"/>
      <c r="G8" s="33"/>
      <c r="H8" s="33"/>
      <c r="I8" s="3"/>
      <c r="J8" s="3"/>
      <c r="K8" s="3"/>
      <c r="L8" s="3"/>
      <c r="M8" s="3"/>
      <c r="N8" s="3"/>
    </row>
    <row r="9" spans="1:15" s="5" customFormat="1" ht="17.25" customHeight="1" x14ac:dyDescent="0.2">
      <c r="A9" s="13">
        <v>1</v>
      </c>
      <c r="B9" s="13">
        <v>2</v>
      </c>
      <c r="C9" s="14">
        <v>3</v>
      </c>
      <c r="D9" s="14">
        <v>4</v>
      </c>
      <c r="E9" s="14">
        <v>5</v>
      </c>
      <c r="F9" s="14">
        <v>3</v>
      </c>
      <c r="G9" s="14">
        <v>4</v>
      </c>
      <c r="H9" s="14">
        <v>5</v>
      </c>
      <c r="I9" s="1"/>
      <c r="J9" s="1"/>
      <c r="K9" s="1"/>
      <c r="L9" s="1"/>
      <c r="M9" s="1"/>
      <c r="N9" s="1"/>
    </row>
    <row r="10" spans="1:15" s="7" customFormat="1" ht="18.75" x14ac:dyDescent="0.2">
      <c r="A10" s="15">
        <v>200000</v>
      </c>
      <c r="B10" s="16" t="s">
        <v>8</v>
      </c>
      <c r="C10" s="17">
        <f>SUM(D10:E10)</f>
        <v>0</v>
      </c>
      <c r="D10" s="17">
        <f>SUM(D11)</f>
        <v>-136572.29999999999</v>
      </c>
      <c r="E10" s="17">
        <f>SUM(E11)</f>
        <v>136572.29999999999</v>
      </c>
      <c r="F10" s="17">
        <f t="shared" ref="F10:F18" si="0">SUM(G10:H10)</f>
        <v>0</v>
      </c>
      <c r="G10" s="17">
        <f>SUM(G11)</f>
        <v>-199825.6</v>
      </c>
      <c r="H10" s="17">
        <f>SUM(H11)</f>
        <v>199825.6</v>
      </c>
      <c r="I10" s="6"/>
      <c r="J10" s="6"/>
      <c r="K10" s="6"/>
      <c r="L10" s="6"/>
      <c r="M10" s="6"/>
      <c r="N10" s="6"/>
    </row>
    <row r="11" spans="1:15" s="9" customFormat="1" ht="37.5" x14ac:dyDescent="0.2">
      <c r="A11" s="18">
        <v>208000</v>
      </c>
      <c r="B11" s="19" t="s">
        <v>11</v>
      </c>
      <c r="C11" s="17">
        <f t="shared" ref="C11:C33" si="1">SUM(D11:E11)</f>
        <v>0</v>
      </c>
      <c r="D11" s="20">
        <f>SUM(D12:D13)</f>
        <v>-136572.29999999999</v>
      </c>
      <c r="E11" s="20">
        <f>SUM(E12:E13)</f>
        <v>136572.29999999999</v>
      </c>
      <c r="F11" s="17">
        <f t="shared" si="0"/>
        <v>0</v>
      </c>
      <c r="G11" s="20">
        <f>SUM(G12:G13)</f>
        <v>-199825.6</v>
      </c>
      <c r="H11" s="20">
        <f>SUM(H12:H13)</f>
        <v>199825.6</v>
      </c>
      <c r="I11" s="8"/>
      <c r="J11" s="8"/>
      <c r="K11" s="8"/>
      <c r="L11" s="8"/>
      <c r="M11" s="8"/>
      <c r="N11" s="8"/>
    </row>
    <row r="12" spans="1:15" s="9" customFormat="1" ht="20.25" customHeight="1" x14ac:dyDescent="0.2">
      <c r="A12" s="18">
        <v>208100</v>
      </c>
      <c r="B12" s="19" t="s">
        <v>4</v>
      </c>
      <c r="C12" s="17">
        <f t="shared" si="1"/>
        <v>0</v>
      </c>
      <c r="D12" s="20"/>
      <c r="E12" s="20"/>
      <c r="F12" s="17">
        <f t="shared" si="0"/>
        <v>0</v>
      </c>
      <c r="G12" s="20"/>
      <c r="H12" s="20"/>
      <c r="I12" s="8"/>
      <c r="J12" s="8"/>
      <c r="K12" s="8"/>
      <c r="L12" s="8"/>
      <c r="M12" s="8"/>
      <c r="N12" s="8"/>
    </row>
    <row r="13" spans="1:15" s="9" customFormat="1" ht="59.25" customHeight="1" x14ac:dyDescent="0.2">
      <c r="A13" s="18">
        <v>208400</v>
      </c>
      <c r="B13" s="19" t="s">
        <v>9</v>
      </c>
      <c r="C13" s="17">
        <f t="shared" si="1"/>
        <v>0</v>
      </c>
      <c r="D13" s="20">
        <v>-136572.29999999999</v>
      </c>
      <c r="E13" s="20">
        <v>136572.29999999999</v>
      </c>
      <c r="F13" s="17">
        <f t="shared" si="0"/>
        <v>0</v>
      </c>
      <c r="G13" s="20">
        <v>-199825.6</v>
      </c>
      <c r="H13" s="20">
        <v>199825.6</v>
      </c>
      <c r="I13" s="8"/>
      <c r="J13" s="8"/>
      <c r="K13" s="8"/>
      <c r="L13" s="8"/>
      <c r="M13" s="8"/>
      <c r="N13" s="8"/>
    </row>
    <row r="14" spans="1:15" s="9" customFormat="1" ht="18.75" x14ac:dyDescent="0.2">
      <c r="A14" s="15">
        <v>300000</v>
      </c>
      <c r="B14" s="21" t="s">
        <v>12</v>
      </c>
      <c r="C14" s="17">
        <f t="shared" si="1"/>
        <v>46927.9</v>
      </c>
      <c r="D14" s="20">
        <f>SUM(D15)</f>
        <v>0</v>
      </c>
      <c r="E14" s="20">
        <f>SUM(E15)</f>
        <v>46927.9</v>
      </c>
      <c r="F14" s="17">
        <f t="shared" si="0"/>
        <v>-13401</v>
      </c>
      <c r="G14" s="20">
        <f>SUM(G15)</f>
        <v>0</v>
      </c>
      <c r="H14" s="20">
        <f>SUM(H15)</f>
        <v>-13401</v>
      </c>
      <c r="I14" s="8"/>
      <c r="J14" s="8"/>
      <c r="K14" s="8"/>
      <c r="L14" s="8"/>
      <c r="M14" s="8"/>
      <c r="N14" s="8"/>
    </row>
    <row r="15" spans="1:15" s="9" customFormat="1" ht="56.25" x14ac:dyDescent="0.2">
      <c r="A15" s="15">
        <v>301000</v>
      </c>
      <c r="B15" s="16" t="s">
        <v>13</v>
      </c>
      <c r="C15" s="17">
        <f t="shared" si="1"/>
        <v>46927.9</v>
      </c>
      <c r="D15" s="20">
        <f>SUM(D16-D17)</f>
        <v>0</v>
      </c>
      <c r="E15" s="20">
        <f>SUM(E16+E17)</f>
        <v>46927.9</v>
      </c>
      <c r="F15" s="17">
        <f t="shared" si="0"/>
        <v>-13401</v>
      </c>
      <c r="G15" s="20">
        <f>SUM(G16-G17)</f>
        <v>0</v>
      </c>
      <c r="H15" s="20">
        <f>SUM(H16+H17)</f>
        <v>-13401</v>
      </c>
      <c r="I15" s="8"/>
      <c r="J15" s="8"/>
      <c r="K15" s="8"/>
      <c r="L15" s="8"/>
      <c r="M15" s="8"/>
      <c r="N15" s="8"/>
    </row>
    <row r="16" spans="1:15" s="9" customFormat="1" ht="18.75" x14ac:dyDescent="0.2">
      <c r="A16" s="18">
        <v>301100</v>
      </c>
      <c r="B16" s="19" t="s">
        <v>14</v>
      </c>
      <c r="C16" s="17">
        <f t="shared" si="1"/>
        <v>47828.9</v>
      </c>
      <c r="D16" s="20"/>
      <c r="E16" s="20">
        <v>47828.9</v>
      </c>
      <c r="F16" s="17">
        <f t="shared" si="0"/>
        <v>0</v>
      </c>
      <c r="G16" s="20"/>
      <c r="H16" s="20"/>
      <c r="I16" s="8"/>
      <c r="J16" s="8"/>
      <c r="K16" s="8"/>
      <c r="L16" s="8"/>
      <c r="M16" s="8"/>
      <c r="N16" s="8"/>
    </row>
    <row r="17" spans="1:14" s="9" customFormat="1" ht="18.75" x14ac:dyDescent="0.2">
      <c r="A17" s="18">
        <v>301200</v>
      </c>
      <c r="B17" s="19" t="s">
        <v>15</v>
      </c>
      <c r="C17" s="17">
        <f t="shared" si="1"/>
        <v>-901</v>
      </c>
      <c r="D17" s="20"/>
      <c r="E17" s="20">
        <v>-901</v>
      </c>
      <c r="F17" s="17">
        <f t="shared" si="0"/>
        <v>-13401</v>
      </c>
      <c r="G17" s="20"/>
      <c r="H17" s="20">
        <v>-13401</v>
      </c>
      <c r="I17" s="8"/>
      <c r="J17" s="8"/>
      <c r="K17" s="8"/>
      <c r="L17" s="8"/>
      <c r="M17" s="8"/>
      <c r="N17" s="8"/>
    </row>
    <row r="18" spans="1:14" ht="21.75" customHeight="1" x14ac:dyDescent="0.2">
      <c r="A18" s="18"/>
      <c r="B18" s="16" t="s">
        <v>10</v>
      </c>
      <c r="C18" s="22">
        <f t="shared" si="1"/>
        <v>46927.899999999994</v>
      </c>
      <c r="D18" s="20">
        <f>SUM(D10+D14)</f>
        <v>-136572.29999999999</v>
      </c>
      <c r="E18" s="20">
        <f>SUM(E10+E14)</f>
        <v>183500.19999999998</v>
      </c>
      <c r="F18" s="22">
        <f t="shared" si="0"/>
        <v>-13401</v>
      </c>
      <c r="G18" s="20">
        <f>SUM(G10+G14)</f>
        <v>-199825.6</v>
      </c>
      <c r="H18" s="20">
        <f>SUM(H10+H14)</f>
        <v>186424.6</v>
      </c>
    </row>
    <row r="19" spans="1:14" s="9" customFormat="1" ht="18.75" x14ac:dyDescent="0.2">
      <c r="A19" s="23"/>
      <c r="B19" s="16" t="s">
        <v>23</v>
      </c>
      <c r="C19" s="17"/>
      <c r="D19" s="24"/>
      <c r="E19" s="24"/>
      <c r="F19" s="17"/>
      <c r="G19" s="24"/>
      <c r="H19" s="24"/>
      <c r="I19" s="8"/>
      <c r="J19" s="8"/>
      <c r="K19" s="8"/>
      <c r="L19" s="8"/>
      <c r="M19" s="8"/>
      <c r="N19" s="8"/>
    </row>
    <row r="20" spans="1:14" s="9" customFormat="1" ht="37.5" x14ac:dyDescent="0.2">
      <c r="A20" s="15">
        <v>400000</v>
      </c>
      <c r="B20" s="21" t="s">
        <v>16</v>
      </c>
      <c r="C20" s="17">
        <f t="shared" si="1"/>
        <v>46927.9</v>
      </c>
      <c r="D20" s="20">
        <f>D21-D25</f>
        <v>0</v>
      </c>
      <c r="E20" s="20">
        <f>E21+E25</f>
        <v>46927.9</v>
      </c>
      <c r="F20" s="17">
        <f>SUM(G20:H20)</f>
        <v>-13401</v>
      </c>
      <c r="G20" s="20">
        <f>G21-G25</f>
        <v>0</v>
      </c>
      <c r="H20" s="20">
        <f>H21+H25</f>
        <v>-13401</v>
      </c>
      <c r="I20" s="8"/>
      <c r="J20" s="8"/>
      <c r="K20" s="8"/>
      <c r="L20" s="8"/>
      <c r="M20" s="8"/>
      <c r="N20" s="8"/>
    </row>
    <row r="21" spans="1:14" s="9" customFormat="1" ht="18.75" x14ac:dyDescent="0.2">
      <c r="A21" s="15">
        <v>401000</v>
      </c>
      <c r="B21" s="16" t="s">
        <v>17</v>
      </c>
      <c r="C21" s="17">
        <f t="shared" si="1"/>
        <v>47828.9</v>
      </c>
      <c r="D21" s="20">
        <f>D22</f>
        <v>0</v>
      </c>
      <c r="E21" s="20">
        <f>E22</f>
        <v>47828.9</v>
      </c>
      <c r="F21" s="17">
        <f>SUM(G21:H21)</f>
        <v>0</v>
      </c>
      <c r="G21" s="20">
        <f>G22</f>
        <v>0</v>
      </c>
      <c r="H21" s="20">
        <f>H22</f>
        <v>0</v>
      </c>
      <c r="I21" s="8"/>
      <c r="J21" s="8"/>
      <c r="K21" s="8"/>
      <c r="L21" s="8"/>
      <c r="M21" s="8"/>
      <c r="N21" s="8"/>
    </row>
    <row r="22" spans="1:14" s="9" customFormat="1" ht="18.75" x14ac:dyDescent="0.2">
      <c r="A22" s="15">
        <v>401200</v>
      </c>
      <c r="B22" s="16" t="s">
        <v>18</v>
      </c>
      <c r="C22" s="17">
        <f t="shared" si="1"/>
        <v>47828.9</v>
      </c>
      <c r="D22" s="20">
        <f>D23+D24</f>
        <v>0</v>
      </c>
      <c r="E22" s="20">
        <f>E23+E24</f>
        <v>47828.9</v>
      </c>
      <c r="F22" s="17">
        <f>SUM(G22:H22)</f>
        <v>0</v>
      </c>
      <c r="G22" s="20">
        <f>G23+G24</f>
        <v>0</v>
      </c>
      <c r="H22" s="20">
        <f>H23+H24</f>
        <v>0</v>
      </c>
      <c r="I22" s="8"/>
      <c r="J22" s="8"/>
      <c r="K22" s="8"/>
      <c r="L22" s="8"/>
      <c r="M22" s="8"/>
      <c r="N22" s="8"/>
    </row>
    <row r="23" spans="1:14" s="9" customFormat="1" ht="18.75" x14ac:dyDescent="0.2">
      <c r="A23" s="18">
        <v>401201</v>
      </c>
      <c r="B23" s="19" t="s">
        <v>19</v>
      </c>
      <c r="C23" s="17">
        <f t="shared" si="1"/>
        <v>47828.9</v>
      </c>
      <c r="D23" s="20"/>
      <c r="E23" s="20">
        <v>47828.9</v>
      </c>
      <c r="F23" s="17">
        <f>SUM(G23:H23)</f>
        <v>0</v>
      </c>
      <c r="G23" s="20"/>
      <c r="H23" s="20"/>
      <c r="I23" s="8"/>
      <c r="J23" s="8"/>
      <c r="K23" s="8"/>
      <c r="L23" s="8"/>
      <c r="M23" s="8"/>
      <c r="N23" s="8"/>
    </row>
    <row r="24" spans="1:14" s="9" customFormat="1" ht="18.75" x14ac:dyDescent="0.2">
      <c r="A24" s="18">
        <v>401202</v>
      </c>
      <c r="B24" s="19" t="s">
        <v>20</v>
      </c>
      <c r="C24" s="17">
        <f>SUM(D24:E24)</f>
        <v>0</v>
      </c>
      <c r="D24" s="20"/>
      <c r="E24" s="20"/>
      <c r="F24" s="17">
        <f>SUM(G24:H24)</f>
        <v>0</v>
      </c>
      <c r="G24" s="20"/>
      <c r="H24" s="20"/>
      <c r="I24" s="8"/>
      <c r="J24" s="8"/>
      <c r="K24" s="8"/>
      <c r="L24" s="8"/>
      <c r="M24" s="8"/>
      <c r="N24" s="8"/>
    </row>
    <row r="25" spans="1:14" s="9" customFormat="1" ht="18.75" x14ac:dyDescent="0.2">
      <c r="A25" s="15">
        <v>402000</v>
      </c>
      <c r="B25" s="16" t="s">
        <v>21</v>
      </c>
      <c r="C25" s="17">
        <f t="shared" si="1"/>
        <v>-901</v>
      </c>
      <c r="D25" s="20">
        <f>D26</f>
        <v>0</v>
      </c>
      <c r="E25" s="20">
        <f>E26</f>
        <v>-901</v>
      </c>
      <c r="F25" s="17">
        <f t="shared" ref="F25:F33" si="2">SUM(G25:H25)</f>
        <v>-13401</v>
      </c>
      <c r="G25" s="20">
        <f>G26</f>
        <v>0</v>
      </c>
      <c r="H25" s="20">
        <f>H26</f>
        <v>-13401</v>
      </c>
      <c r="I25" s="8"/>
      <c r="J25" s="8"/>
      <c r="K25" s="8"/>
      <c r="L25" s="8"/>
      <c r="M25" s="8"/>
      <c r="N25" s="8"/>
    </row>
    <row r="26" spans="1:14" s="9" customFormat="1" ht="18.75" x14ac:dyDescent="0.2">
      <c r="A26" s="15">
        <v>402200</v>
      </c>
      <c r="B26" s="16" t="s">
        <v>22</v>
      </c>
      <c r="C26" s="17">
        <f t="shared" si="1"/>
        <v>-901</v>
      </c>
      <c r="D26" s="20">
        <f>D27+D28</f>
        <v>0</v>
      </c>
      <c r="E26" s="20">
        <f>E27+E28</f>
        <v>-901</v>
      </c>
      <c r="F26" s="17">
        <f t="shared" si="2"/>
        <v>-13401</v>
      </c>
      <c r="G26" s="20">
        <f>G27+G28</f>
        <v>0</v>
      </c>
      <c r="H26" s="20">
        <f>H27+H28</f>
        <v>-13401</v>
      </c>
      <c r="I26" s="8"/>
      <c r="J26" s="8"/>
      <c r="K26" s="8"/>
      <c r="L26" s="8"/>
      <c r="M26" s="8"/>
      <c r="N26" s="8"/>
    </row>
    <row r="27" spans="1:14" s="9" customFormat="1" ht="18.75" x14ac:dyDescent="0.2">
      <c r="A27" s="18">
        <v>402201</v>
      </c>
      <c r="B27" s="19" t="s">
        <v>19</v>
      </c>
      <c r="C27" s="17">
        <f t="shared" si="1"/>
        <v>0</v>
      </c>
      <c r="D27" s="20"/>
      <c r="E27" s="20"/>
      <c r="F27" s="17">
        <f t="shared" si="2"/>
        <v>-12500</v>
      </c>
      <c r="G27" s="20"/>
      <c r="H27" s="20">
        <v>-12500</v>
      </c>
      <c r="I27" s="8"/>
      <c r="J27" s="8"/>
      <c r="K27" s="8"/>
      <c r="L27" s="8"/>
      <c r="M27" s="8"/>
      <c r="N27" s="8"/>
    </row>
    <row r="28" spans="1:14" s="9" customFormat="1" ht="18.75" x14ac:dyDescent="0.2">
      <c r="A28" s="18">
        <v>402202</v>
      </c>
      <c r="B28" s="19" t="s">
        <v>20</v>
      </c>
      <c r="C28" s="17">
        <f t="shared" si="1"/>
        <v>-901</v>
      </c>
      <c r="D28" s="20"/>
      <c r="E28" s="20">
        <v>-901</v>
      </c>
      <c r="F28" s="17">
        <f t="shared" si="2"/>
        <v>-901</v>
      </c>
      <c r="G28" s="20"/>
      <c r="H28" s="20">
        <v>-901</v>
      </c>
      <c r="I28" s="8"/>
      <c r="J28" s="8"/>
      <c r="K28" s="8"/>
      <c r="L28" s="8"/>
      <c r="M28" s="8"/>
      <c r="N28" s="8"/>
    </row>
    <row r="29" spans="1:14" s="7" customFormat="1" ht="37.5" customHeight="1" x14ac:dyDescent="0.2">
      <c r="A29" s="15">
        <v>600000</v>
      </c>
      <c r="B29" s="16" t="s">
        <v>2</v>
      </c>
      <c r="C29" s="17">
        <f t="shared" si="1"/>
        <v>0</v>
      </c>
      <c r="D29" s="17">
        <f>SUM(D30)</f>
        <v>-136572.29999999999</v>
      </c>
      <c r="E29" s="17">
        <f>SUM(E30)</f>
        <v>136572.29999999999</v>
      </c>
      <c r="F29" s="17">
        <f t="shared" si="2"/>
        <v>0</v>
      </c>
      <c r="G29" s="17">
        <f>SUM(G30)</f>
        <v>-199825.6</v>
      </c>
      <c r="H29" s="17">
        <f>SUM(H30)</f>
        <v>199825.6</v>
      </c>
      <c r="I29" s="6"/>
      <c r="J29" s="6"/>
      <c r="K29" s="6"/>
      <c r="L29" s="6"/>
      <c r="M29" s="6"/>
      <c r="N29" s="6"/>
    </row>
    <row r="30" spans="1:14" s="9" customFormat="1" ht="18.75" customHeight="1" x14ac:dyDescent="0.2">
      <c r="A30" s="18">
        <v>602000</v>
      </c>
      <c r="B30" s="19" t="s">
        <v>3</v>
      </c>
      <c r="C30" s="17">
        <f t="shared" si="1"/>
        <v>0</v>
      </c>
      <c r="D30" s="20">
        <f>SUM(D31:D32)</f>
        <v>-136572.29999999999</v>
      </c>
      <c r="E30" s="20">
        <f>SUM(E31:E32)</f>
        <v>136572.29999999999</v>
      </c>
      <c r="F30" s="17">
        <f>SUM(G30:H30)</f>
        <v>0</v>
      </c>
      <c r="G30" s="20">
        <f>SUM(G31:G32)</f>
        <v>-199825.6</v>
      </c>
      <c r="H30" s="20">
        <f>SUM(H31:H32)</f>
        <v>199825.6</v>
      </c>
      <c r="I30" s="8"/>
      <c r="J30" s="8"/>
      <c r="K30" s="8"/>
      <c r="L30" s="8"/>
      <c r="M30" s="8"/>
      <c r="N30" s="8"/>
    </row>
    <row r="31" spans="1:14" s="9" customFormat="1" ht="18.75" customHeight="1" x14ac:dyDescent="0.2">
      <c r="A31" s="18">
        <v>602100</v>
      </c>
      <c r="B31" s="19" t="s">
        <v>4</v>
      </c>
      <c r="C31" s="17">
        <f t="shared" si="1"/>
        <v>0</v>
      </c>
      <c r="D31" s="20"/>
      <c r="E31" s="20"/>
      <c r="F31" s="17">
        <f>SUM(G31:H31)</f>
        <v>0</v>
      </c>
      <c r="G31" s="20"/>
      <c r="H31" s="20"/>
      <c r="I31" s="8"/>
      <c r="J31" s="8"/>
      <c r="K31" s="8"/>
      <c r="L31" s="8"/>
      <c r="M31" s="8"/>
      <c r="N31" s="8"/>
    </row>
    <row r="32" spans="1:14" s="9" customFormat="1" ht="74.25" customHeight="1" x14ac:dyDescent="0.2">
      <c r="A32" s="18">
        <v>602400</v>
      </c>
      <c r="B32" s="19" t="s">
        <v>9</v>
      </c>
      <c r="C32" s="17">
        <f t="shared" si="1"/>
        <v>0</v>
      </c>
      <c r="D32" s="20">
        <v>-136572.29999999999</v>
      </c>
      <c r="E32" s="20">
        <v>136572.29999999999</v>
      </c>
      <c r="F32" s="17">
        <f>SUM(G32:H32)</f>
        <v>0</v>
      </c>
      <c r="G32" s="20">
        <v>-199825.6</v>
      </c>
      <c r="H32" s="20">
        <v>199825.6</v>
      </c>
      <c r="I32" s="8"/>
      <c r="J32" s="8"/>
      <c r="K32" s="8"/>
      <c r="L32" s="8"/>
      <c r="M32" s="8"/>
      <c r="N32" s="8"/>
    </row>
    <row r="33" spans="1:14" ht="40.5" customHeight="1" x14ac:dyDescent="0.2">
      <c r="A33" s="18"/>
      <c r="B33" s="16" t="s">
        <v>27</v>
      </c>
      <c r="C33" s="22">
        <f t="shared" si="1"/>
        <v>46927.899999999994</v>
      </c>
      <c r="D33" s="25">
        <f>SUM(D20+D29)</f>
        <v>-136572.29999999999</v>
      </c>
      <c r="E33" s="25">
        <f>SUM(E20+E29)</f>
        <v>183500.19999999998</v>
      </c>
      <c r="F33" s="22">
        <f t="shared" si="2"/>
        <v>-13401</v>
      </c>
      <c r="G33" s="25">
        <f>SUM(G20+G29)</f>
        <v>-199825.6</v>
      </c>
      <c r="H33" s="25">
        <f>SUM(H20+H29)</f>
        <v>186424.6</v>
      </c>
    </row>
    <row r="34" spans="1: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28.5" customHeight="1" x14ac:dyDescent="0.2"/>
    <row r="36" spans="1:14" s="29" customFormat="1" ht="31.5" customHeight="1" x14ac:dyDescent="0.3">
      <c r="A36" s="29" t="s">
        <v>29</v>
      </c>
      <c r="G36" s="29" t="s">
        <v>30</v>
      </c>
    </row>
  </sheetData>
  <mergeCells count="13">
    <mergeCell ref="E7:E8"/>
    <mergeCell ref="A3:H3"/>
    <mergeCell ref="A6:A8"/>
    <mergeCell ref="B6:B8"/>
    <mergeCell ref="C6:E6"/>
    <mergeCell ref="F6:H6"/>
    <mergeCell ref="E1:H1"/>
    <mergeCell ref="D7:D8"/>
    <mergeCell ref="A5:E5"/>
    <mergeCell ref="C7:C8"/>
    <mergeCell ref="F7:F8"/>
    <mergeCell ref="G7:G8"/>
    <mergeCell ref="H7:H8"/>
  </mergeCells>
  <phoneticPr fontId="2" type="noConversion"/>
  <printOptions horizontalCentered="1"/>
  <pageMargins left="0.83" right="0.3" top="0.78740157480314965" bottom="0.78740157480314965" header="0.51181102362204722" footer="0.51181102362204722"/>
  <pageSetup paperSize="9" scale="64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0D583F-3223-4375-BC97-D193ECCA1FE3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2017-03-15T09:25:39Z</cp:lastPrinted>
  <dcterms:created xsi:type="dcterms:W3CDTF">2014-01-17T10:52:16Z</dcterms:created>
  <dcterms:modified xsi:type="dcterms:W3CDTF">2017-04-03T14:43:46Z</dcterms:modified>
</cp:coreProperties>
</file>