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pvid2\Desktop\sait\р_ш. МВК прогноз 14.03.2017\"/>
    </mc:Choice>
  </mc:AlternateContent>
  <bookViews>
    <workbookView xWindow="0" yWindow="0" windowWidth="15480" windowHeight="11640" tabRatio="883"/>
  </bookViews>
  <sheets>
    <sheet name="видатки - додаток2" sheetId="4" r:id="rId1"/>
  </sheets>
  <externalReferences>
    <externalReference r:id="rId2"/>
  </externalReference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</definedNames>
  <calcPr calcId="162913"/>
</workbook>
</file>

<file path=xl/calcChain.xml><?xml version="1.0" encoding="utf-8"?>
<calcChain xmlns="http://schemas.openxmlformats.org/spreadsheetml/2006/main">
  <c r="D22" i="4" l="1"/>
  <c r="C22" i="4"/>
  <c r="D23" i="4"/>
  <c r="C23" i="4"/>
  <c r="D19" i="4"/>
  <c r="D12" i="4"/>
  <c r="C12" i="4"/>
  <c r="C19" i="4"/>
  <c r="D14" i="4"/>
  <c r="C14" i="4"/>
  <c r="D13" i="4"/>
  <c r="C13" i="4"/>
  <c r="C10" i="4"/>
  <c r="C9" i="4" s="1"/>
  <c r="D10" i="4"/>
  <c r="D9" i="4" s="1"/>
  <c r="D32" i="4"/>
  <c r="D29" i="4"/>
  <c r="C32" i="4"/>
  <c r="C29" i="4" s="1"/>
  <c r="D30" i="4"/>
  <c r="C30" i="4"/>
</calcChain>
</file>

<file path=xl/sharedStrings.xml><?xml version="1.0" encoding="utf-8"?>
<sst xmlns="http://schemas.openxmlformats.org/spreadsheetml/2006/main" count="41" uniqueCount="41">
  <si>
    <t>Код</t>
  </si>
  <si>
    <t>Найменування коду бюджетної класифікації</t>
  </si>
  <si>
    <t>Обсяг, тис.грн.</t>
  </si>
  <si>
    <t>1. Видатки - разом, у т.ч.:</t>
  </si>
  <si>
    <t>Загальний фонд, у т.ч.:</t>
  </si>
  <si>
    <t>Освіта</t>
  </si>
  <si>
    <t>Охорона здоров’я</t>
  </si>
  <si>
    <t>Соціальний захист та соціальне забезпечення</t>
  </si>
  <si>
    <t>Житлово-комунальне господарство</t>
  </si>
  <si>
    <t>Культура і мистецтво</t>
  </si>
  <si>
    <t>Фізична культура і спорт</t>
  </si>
  <si>
    <t>Спеціальний фонд разом, у т. ч.:</t>
  </si>
  <si>
    <t>За рахунок доходів бюджету розвитку</t>
  </si>
  <si>
    <t>Видатки за рахунок власних надходжень бюджетних установ</t>
  </si>
  <si>
    <t>2. Кредитування</t>
  </si>
  <si>
    <t>Загальний фонд</t>
  </si>
  <si>
    <t>код</t>
  </si>
  <si>
    <t>Надання пільгового довгострокового кредиту громадянам на будівництво (реконструкцію) та придбання житла</t>
  </si>
  <si>
    <t>Видатки, не віднесені до основних груп</t>
  </si>
  <si>
    <t>Додаток 2</t>
  </si>
  <si>
    <t>2018 рік (прогноз)</t>
  </si>
  <si>
    <t>Обслуговування боргу</t>
  </si>
  <si>
    <t>Виконання Автономною Республікою Крим чи територіальною громадою міста гарантійних зобов’язань за позичальників, що отримали кредити під місцеві гарантії</t>
  </si>
  <si>
    <t>Спеціальний фонд</t>
  </si>
  <si>
    <t xml:space="preserve">Індикативні прогнозні показники міського бюджету на 2018-2019 роки за видатками та кредитуванням </t>
  </si>
  <si>
    <t>2019 рік (прогноз)</t>
  </si>
  <si>
    <t>1000</t>
  </si>
  <si>
    <t>2000</t>
  </si>
  <si>
    <t>3000</t>
  </si>
  <si>
    <t>4000</t>
  </si>
  <si>
    <t>5000</t>
  </si>
  <si>
    <t>6000</t>
  </si>
  <si>
    <t>6600</t>
  </si>
  <si>
    <t>8000</t>
  </si>
  <si>
    <t>Державне управління</t>
  </si>
  <si>
    <t>Транспорт, дорожнє господарство, зв'язок, телекомунікації та інформатика</t>
  </si>
  <si>
    <t>9010</t>
  </si>
  <si>
    <t>0100</t>
  </si>
  <si>
    <t>Чернівецький міський голова</t>
  </si>
  <si>
    <t>О.Каспрук</t>
  </si>
  <si>
    <r>
      <t xml:space="preserve">до прогнозу міського бюджету на 2018-2019 роки, схваленого рішенням виконавчого комітету міської ради                </t>
    </r>
    <r>
      <rPr>
        <b/>
        <u/>
        <sz val="14"/>
        <rFont val="Times New Roman Cyr"/>
        <charset val="204"/>
      </rPr>
      <t>14.03.2017</t>
    </r>
    <r>
      <rPr>
        <b/>
        <sz val="14"/>
        <rFont val="Times New Roman Cyr"/>
        <charset val="204"/>
      </rPr>
      <t xml:space="preserve"> № </t>
    </r>
    <r>
      <rPr>
        <b/>
        <u/>
        <sz val="14"/>
        <rFont val="Times New Roman Cyr"/>
        <charset val="204"/>
      </rPr>
      <t>131/6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</si>
</sst>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.0"/>
  </numFmts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name val="Arial Cyr"/>
      <charset val="204"/>
    </font>
    <font>
      <sz val="14"/>
      <name val="Arial Cyr"/>
      <charset val="204"/>
    </font>
    <font>
      <sz val="10"/>
      <color indexed="10"/>
      <name val="Arial Cyr"/>
      <charset val="204"/>
    </font>
    <font>
      <sz val="12"/>
      <color indexed="10"/>
      <name val="Times New Roman"/>
      <family val="1"/>
      <charset val="204"/>
    </font>
    <font>
      <sz val="16"/>
      <name val="Arial Cyr"/>
      <charset val="204"/>
    </font>
    <font>
      <sz val="13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u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180" fontId="0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80" fontId="1" fillId="0" borderId="1" xfId="0" applyNumberFormat="1" applyFont="1" applyBorder="1" applyAlignment="1">
      <alignment horizontal="right" vertical="center" wrapText="1"/>
    </xf>
    <xf numFmtId="180" fontId="9" fillId="0" borderId="1" xfId="0" applyNumberFormat="1" applyFont="1" applyBorder="1" applyAlignment="1">
      <alignment horizontal="right" vertical="center" wrapText="1"/>
    </xf>
    <xf numFmtId="180" fontId="9" fillId="0" borderId="1" xfId="0" applyNumberFormat="1" applyFont="1" applyFill="1" applyBorder="1" applyAlignment="1">
      <alignment horizontal="right" vertical="center" wrapText="1"/>
    </xf>
    <xf numFmtId="180" fontId="3" fillId="0" borderId="1" xfId="0" applyNumberFormat="1" applyFont="1" applyBorder="1" applyAlignment="1">
      <alignment horizontal="right" vertical="center" wrapText="1"/>
    </xf>
    <xf numFmtId="180" fontId="7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80" fontId="8" fillId="0" borderId="0" xfId="0" applyNumberFormat="1" applyFont="1" applyAlignment="1">
      <alignment vertical="center" wrapText="1"/>
    </xf>
    <xf numFmtId="180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1\Send\Documents%20and%20Settings\Alexandra\Local%20Settings\Temporary%20Internet%20Files\OLK1\&#1076;&#1086;&#1076;&#1072;&#1090;&#1086;&#1082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view="pageBreakPreview" zoomScaleNormal="100" zoomScaleSheetLayoutView="100" workbookViewId="0">
      <selection activeCell="F11" sqref="F11"/>
    </sheetView>
  </sheetViews>
  <sheetFormatPr defaultRowHeight="12.75" x14ac:dyDescent="0.2"/>
  <cols>
    <col min="1" max="1" width="14" style="2" customWidth="1"/>
    <col min="2" max="2" width="50.140625" style="2" customWidth="1"/>
    <col min="3" max="3" width="17.7109375" style="3" customWidth="1"/>
    <col min="4" max="4" width="19.42578125" style="3" customWidth="1"/>
    <col min="5" max="16384" width="9.140625" style="3"/>
  </cols>
  <sheetData>
    <row r="1" spans="1:5" ht="15.75" customHeight="1" x14ac:dyDescent="0.2">
      <c r="C1" s="31" t="s">
        <v>19</v>
      </c>
      <c r="D1" s="31"/>
    </row>
    <row r="2" spans="1:5" ht="87.75" customHeight="1" x14ac:dyDescent="0.2">
      <c r="C2" s="32" t="s">
        <v>40</v>
      </c>
      <c r="D2" s="32"/>
    </row>
    <row r="3" spans="1:5" ht="17.25" customHeight="1" x14ac:dyDescent="0.2">
      <c r="C3" s="35"/>
      <c r="D3" s="35"/>
    </row>
    <row r="4" spans="1:5" x14ac:dyDescent="0.2">
      <c r="C4" s="4"/>
      <c r="D4" s="4"/>
    </row>
    <row r="5" spans="1:5" s="14" customFormat="1" ht="40.5" customHeight="1" x14ac:dyDescent="0.2">
      <c r="A5" s="36" t="s">
        <v>24</v>
      </c>
      <c r="B5" s="36"/>
      <c r="C5" s="36"/>
      <c r="D5" s="36"/>
    </row>
    <row r="6" spans="1:5" s="14" customFormat="1" ht="14.25" customHeight="1" x14ac:dyDescent="0.2">
      <c r="A6" s="29"/>
      <c r="B6" s="29"/>
      <c r="C6" s="29"/>
      <c r="D6" s="29"/>
    </row>
    <row r="7" spans="1:5" ht="18" customHeight="1" x14ac:dyDescent="0.2">
      <c r="A7" s="37" t="s">
        <v>0</v>
      </c>
      <c r="B7" s="33" t="s">
        <v>1</v>
      </c>
      <c r="C7" s="37" t="s">
        <v>2</v>
      </c>
      <c r="D7" s="37"/>
    </row>
    <row r="8" spans="1:5" ht="39.75" customHeight="1" x14ac:dyDescent="0.2">
      <c r="A8" s="37"/>
      <c r="B8" s="34"/>
      <c r="C8" s="1" t="s">
        <v>20</v>
      </c>
      <c r="D8" s="1" t="s">
        <v>25</v>
      </c>
    </row>
    <row r="9" spans="1:5" ht="18.75" x14ac:dyDescent="0.2">
      <c r="A9" s="1"/>
      <c r="B9" s="21" t="s">
        <v>3</v>
      </c>
      <c r="C9" s="28">
        <f>C10+C22</f>
        <v>2257660.7999999998</v>
      </c>
      <c r="D9" s="28">
        <f>D10+D22</f>
        <v>2359461</v>
      </c>
      <c r="E9" s="5"/>
    </row>
    <row r="10" spans="1:5" ht="18.75" x14ac:dyDescent="0.2">
      <c r="A10" s="1"/>
      <c r="B10" s="20" t="s">
        <v>4</v>
      </c>
      <c r="C10" s="28">
        <f>SUM(C11:C20)+1219.6+2133.9+738.5</f>
        <v>2025731.9999999998</v>
      </c>
      <c r="D10" s="28">
        <f>D11+D12+D13+D14+D17+D15+D16+D19+D20++D18+1283+776.9+2244.9</f>
        <v>2137634.2000000002</v>
      </c>
    </row>
    <row r="11" spans="1:5" ht="18.75" x14ac:dyDescent="0.2">
      <c r="A11" s="6" t="s">
        <v>37</v>
      </c>
      <c r="B11" s="26" t="s">
        <v>34</v>
      </c>
      <c r="C11" s="16">
        <v>74968.7</v>
      </c>
      <c r="D11" s="16">
        <v>78867.100000000006</v>
      </c>
    </row>
    <row r="12" spans="1:5" ht="18.75" x14ac:dyDescent="0.2">
      <c r="A12" s="6" t="s">
        <v>26</v>
      </c>
      <c r="B12" s="26" t="s">
        <v>5</v>
      </c>
      <c r="C12" s="16">
        <f>492639.3+253491.6+988.8</f>
        <v>747119.70000000007</v>
      </c>
      <c r="D12" s="16">
        <f>518256.6+266673.2+1060</f>
        <v>785989.8</v>
      </c>
    </row>
    <row r="13" spans="1:5" ht="18.75" x14ac:dyDescent="0.2">
      <c r="A13" s="6" t="s">
        <v>27</v>
      </c>
      <c r="B13" s="26" t="s">
        <v>6</v>
      </c>
      <c r="C13" s="16">
        <f>18456.5+234037.9</f>
        <v>252494.4</v>
      </c>
      <c r="D13" s="16">
        <f>19416.2+246207.9</f>
        <v>265624.09999999998</v>
      </c>
    </row>
    <row r="14" spans="1:5" ht="37.5" x14ac:dyDescent="0.2">
      <c r="A14" s="6" t="s">
        <v>28</v>
      </c>
      <c r="B14" s="26" t="s">
        <v>7</v>
      </c>
      <c r="C14" s="17">
        <f>42554.6+610786</f>
        <v>653340.6</v>
      </c>
      <c r="D14" s="17">
        <f>44767.4+648018.8</f>
        <v>692786.20000000007</v>
      </c>
    </row>
    <row r="15" spans="1:5" ht="18.75" x14ac:dyDescent="0.2">
      <c r="A15" s="6" t="s">
        <v>29</v>
      </c>
      <c r="B15" s="26" t="s">
        <v>9</v>
      </c>
      <c r="C15" s="16">
        <v>46757.3</v>
      </c>
      <c r="D15" s="16">
        <v>49188.7</v>
      </c>
    </row>
    <row r="16" spans="1:5" ht="18.75" x14ac:dyDescent="0.2">
      <c r="A16" s="6" t="s">
        <v>30</v>
      </c>
      <c r="B16" s="26" t="s">
        <v>10</v>
      </c>
      <c r="C16" s="16">
        <v>11840.5</v>
      </c>
      <c r="D16" s="16">
        <v>12456.2</v>
      </c>
    </row>
    <row r="17" spans="1:6" ht="18.75" x14ac:dyDescent="0.2">
      <c r="A17" s="6" t="s">
        <v>31</v>
      </c>
      <c r="B17" s="26" t="s">
        <v>8</v>
      </c>
      <c r="C17" s="16">
        <v>94826.2</v>
      </c>
      <c r="D17" s="16">
        <v>99757.2</v>
      </c>
    </row>
    <row r="18" spans="1:6" ht="37.5" x14ac:dyDescent="0.2">
      <c r="A18" s="6" t="s">
        <v>32</v>
      </c>
      <c r="B18" s="26" t="s">
        <v>35</v>
      </c>
      <c r="C18" s="16">
        <v>85858.9</v>
      </c>
      <c r="D18" s="16">
        <v>90323.5</v>
      </c>
    </row>
    <row r="19" spans="1:6" ht="19.5" customHeight="1" x14ac:dyDescent="0.2">
      <c r="A19" s="6" t="s">
        <v>33</v>
      </c>
      <c r="B19" s="26" t="s">
        <v>18</v>
      </c>
      <c r="C19" s="16">
        <f>34383.7+11350</f>
        <v>45733.7</v>
      </c>
      <c r="D19" s="16">
        <f>36171.6+12565</f>
        <v>48736.6</v>
      </c>
    </row>
    <row r="20" spans="1:6" ht="18.75" x14ac:dyDescent="0.2">
      <c r="A20" s="6" t="s">
        <v>36</v>
      </c>
      <c r="B20" s="26" t="s">
        <v>21</v>
      </c>
      <c r="C20" s="16">
        <v>8700</v>
      </c>
      <c r="D20" s="16">
        <v>9600</v>
      </c>
    </row>
    <row r="21" spans="1:6" ht="16.5" customHeight="1" x14ac:dyDescent="0.2">
      <c r="A21" s="7"/>
      <c r="B21" s="25"/>
      <c r="C21" s="15"/>
      <c r="D21" s="15"/>
    </row>
    <row r="22" spans="1:6" ht="18.75" x14ac:dyDescent="0.2">
      <c r="A22" s="1"/>
      <c r="B22" s="20" t="s">
        <v>11</v>
      </c>
      <c r="C22" s="28">
        <f>63762.6+136572.3-901-C33+47828.9</f>
        <v>231928.8</v>
      </c>
      <c r="D22" s="28">
        <f>67216.6+199825.7-D33-13401</f>
        <v>221826.80000000005</v>
      </c>
      <c r="F22" s="5"/>
    </row>
    <row r="23" spans="1:6" ht="18.75" x14ac:dyDescent="0.2">
      <c r="A23" s="8"/>
      <c r="B23" s="22" t="s">
        <v>12</v>
      </c>
      <c r="C23" s="17">
        <f>11500-901</f>
        <v>10599</v>
      </c>
      <c r="D23" s="17">
        <f>12600</f>
        <v>12600</v>
      </c>
      <c r="E23" s="9"/>
      <c r="F23" s="9"/>
    </row>
    <row r="24" spans="1:6" ht="37.5" x14ac:dyDescent="0.2">
      <c r="A24" s="8"/>
      <c r="B24" s="22" t="s">
        <v>13</v>
      </c>
      <c r="C24" s="17">
        <v>44754</v>
      </c>
      <c r="D24" s="17">
        <v>47077</v>
      </c>
      <c r="E24" s="9"/>
      <c r="F24" s="9"/>
    </row>
    <row r="25" spans="1:6" s="10" customFormat="1" ht="18.75" hidden="1" x14ac:dyDescent="0.2">
      <c r="A25" s="7"/>
      <c r="B25" s="7"/>
      <c r="C25" s="15"/>
      <c r="D25" s="15"/>
    </row>
    <row r="26" spans="1:6" s="11" customFormat="1" ht="16.5" hidden="1" customHeight="1" x14ac:dyDescent="0.2">
      <c r="A26" s="7"/>
      <c r="B26" s="7"/>
      <c r="C26" s="18"/>
      <c r="D26" s="18"/>
    </row>
    <row r="27" spans="1:6" ht="18.75" hidden="1" x14ac:dyDescent="0.2">
      <c r="A27" s="1" t="s">
        <v>16</v>
      </c>
      <c r="B27" s="1"/>
      <c r="C27" s="15"/>
      <c r="D27" s="18"/>
    </row>
    <row r="28" spans="1:6" ht="15.75" x14ac:dyDescent="0.2">
      <c r="A28" s="12"/>
      <c r="B28" s="24"/>
      <c r="C28" s="19"/>
      <c r="D28" s="19"/>
    </row>
    <row r="29" spans="1:6" s="10" customFormat="1" ht="18.75" x14ac:dyDescent="0.2">
      <c r="A29" s="7"/>
      <c r="B29" s="23" t="s">
        <v>14</v>
      </c>
      <c r="C29" s="28">
        <f>SUM(C32+C31)</f>
        <v>15334</v>
      </c>
      <c r="D29" s="28">
        <f>SUM(D32+D31)</f>
        <v>31814.5</v>
      </c>
    </row>
    <row r="30" spans="1:6" s="11" customFormat="1" ht="16.5" hidden="1" customHeight="1" x14ac:dyDescent="0.2">
      <c r="A30" s="7"/>
      <c r="B30" s="22" t="s">
        <v>15</v>
      </c>
      <c r="C30" s="15">
        <f>SUM(C31)</f>
        <v>0</v>
      </c>
      <c r="D30" s="15">
        <f>SUM(D31)</f>
        <v>0</v>
      </c>
    </row>
    <row r="31" spans="1:6" ht="56.25" hidden="1" x14ac:dyDescent="0.2">
      <c r="A31" s="1">
        <v>8100</v>
      </c>
      <c r="B31" s="22" t="s">
        <v>17</v>
      </c>
      <c r="C31" s="16"/>
      <c r="D31" s="16"/>
    </row>
    <row r="32" spans="1:6" s="11" customFormat="1" ht="16.5" customHeight="1" x14ac:dyDescent="0.2">
      <c r="A32" s="7"/>
      <c r="B32" s="22" t="s">
        <v>23</v>
      </c>
      <c r="C32" s="15">
        <f>SUM(C33)</f>
        <v>15334</v>
      </c>
      <c r="D32" s="15">
        <f>SUM(D33)</f>
        <v>31814.5</v>
      </c>
    </row>
    <row r="33" spans="1:5" s="11" customFormat="1" ht="93.75" x14ac:dyDescent="0.2">
      <c r="A33" s="1">
        <v>7480</v>
      </c>
      <c r="B33" s="22" t="s">
        <v>22</v>
      </c>
      <c r="C33" s="16">
        <v>15334</v>
      </c>
      <c r="D33" s="16">
        <v>31814.5</v>
      </c>
    </row>
    <row r="34" spans="1:5" ht="12.75" customHeight="1" x14ac:dyDescent="0.2">
      <c r="A34" s="13"/>
      <c r="B34" s="13"/>
      <c r="C34" s="13"/>
      <c r="D34" s="13"/>
      <c r="E34" s="13"/>
    </row>
    <row r="35" spans="1:5" ht="12.75" customHeight="1" x14ac:dyDescent="0.2">
      <c r="A35" s="13"/>
      <c r="B35" s="13"/>
      <c r="C35" s="13"/>
      <c r="D35" s="13"/>
      <c r="E35" s="13"/>
    </row>
    <row r="36" spans="1:5" ht="12.75" customHeight="1" x14ac:dyDescent="0.2">
      <c r="A36" s="13"/>
      <c r="B36" s="13"/>
      <c r="C36" s="13"/>
      <c r="D36" s="13"/>
      <c r="E36" s="13"/>
    </row>
    <row r="37" spans="1:5" s="30" customFormat="1" ht="18.75" x14ac:dyDescent="0.3"/>
    <row r="38" spans="1:5" ht="12.75" customHeight="1" x14ac:dyDescent="0.2">
      <c r="A38" s="13"/>
      <c r="B38" s="13"/>
      <c r="C38" s="27"/>
      <c r="D38" s="27"/>
      <c r="E38" s="13"/>
    </row>
    <row r="39" spans="1:5" s="30" customFormat="1" ht="18.75" x14ac:dyDescent="0.3">
      <c r="A39" s="30" t="s">
        <v>38</v>
      </c>
      <c r="D39" s="30" t="s">
        <v>39</v>
      </c>
    </row>
    <row r="40" spans="1:5" ht="12.75" customHeight="1" x14ac:dyDescent="0.2">
      <c r="A40" s="13"/>
      <c r="B40" s="13"/>
      <c r="C40" s="13"/>
      <c r="D40" s="13"/>
      <c r="E40" s="13"/>
    </row>
    <row r="41" spans="1:5" ht="12.75" customHeight="1" x14ac:dyDescent="0.2">
      <c r="A41" s="13"/>
      <c r="B41" s="13"/>
      <c r="C41" s="13"/>
      <c r="D41" s="13"/>
      <c r="E41" s="13"/>
    </row>
    <row r="42" spans="1:5" ht="12.75" customHeight="1" x14ac:dyDescent="0.2">
      <c r="A42" s="13"/>
      <c r="B42" s="13"/>
      <c r="C42" s="13"/>
      <c r="D42" s="13"/>
      <c r="E42" s="13"/>
    </row>
    <row r="43" spans="1:5" ht="12.75" customHeight="1" x14ac:dyDescent="0.2">
      <c r="A43" s="13"/>
      <c r="B43" s="13"/>
      <c r="C43" s="13"/>
      <c r="D43" s="13"/>
      <c r="E43" s="13"/>
    </row>
  </sheetData>
  <mergeCells count="7">
    <mergeCell ref="C1:D1"/>
    <mergeCell ref="C2:D2"/>
    <mergeCell ref="B7:B8"/>
    <mergeCell ref="C3:D3"/>
    <mergeCell ref="A5:D5"/>
    <mergeCell ref="A7:A8"/>
    <mergeCell ref="C7:D7"/>
  </mergeCells>
  <phoneticPr fontId="0" type="noConversion"/>
  <pageMargins left="1.1811023622047245" right="0.39370078740157483" top="0.46" bottom="0.56000000000000005" header="0.2" footer="0.19685039370078741"/>
  <pageSetup paperSize="9" scale="8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видатки - додаток2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Maryna Shapoval</dc:creator>
  <cp:lastModifiedBy>Kompvid2</cp:lastModifiedBy>
  <cp:lastPrinted>2017-03-21T07:00:59Z</cp:lastPrinted>
  <dcterms:created xsi:type="dcterms:W3CDTF">2015-05-05T09:49:26Z</dcterms:created>
  <dcterms:modified xsi:type="dcterms:W3CDTF">2017-03-21T08:58:12Z</dcterms:modified>
</cp:coreProperties>
</file>