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7290"/>
  </bookViews>
  <sheets>
    <sheet name="додаток 7" sheetId="3" r:id="rId1"/>
  </sheets>
  <definedNames>
    <definedName name="_xlnm.Print_Titles" localSheetId="0">'додаток 7'!$9:$11</definedName>
    <definedName name="_xlnm.Print_Area" localSheetId="0">'додаток 7'!$A$1:$N$36</definedName>
  </definedNames>
  <calcPr calcId="162913" fullCalcOnLoad="1"/>
</workbook>
</file>

<file path=xl/calcChain.xml><?xml version="1.0" encoding="utf-8"?>
<calcChain xmlns="http://schemas.openxmlformats.org/spreadsheetml/2006/main">
  <c r="N28" i="3" l="1"/>
  <c r="N27" i="3"/>
  <c r="G27" i="3"/>
  <c r="D29" i="3"/>
  <c r="D30" i="3"/>
  <c r="D31" i="3"/>
  <c r="D32" i="3"/>
  <c r="D28" i="3"/>
  <c r="F27" i="3"/>
  <c r="H27" i="3"/>
  <c r="I27" i="3"/>
  <c r="D27" i="3" s="1"/>
  <c r="J27" i="3"/>
  <c r="K27" i="3"/>
  <c r="L27" i="3"/>
  <c r="M27" i="3"/>
  <c r="M33" i="3" s="1"/>
  <c r="E27" i="3"/>
  <c r="F21" i="3"/>
  <c r="G21" i="3"/>
  <c r="H21" i="3"/>
  <c r="H33" i="3" s="1"/>
  <c r="I21" i="3"/>
  <c r="J21" i="3"/>
  <c r="K21" i="3"/>
  <c r="L21" i="3"/>
  <c r="N21" i="3"/>
  <c r="E21" i="3"/>
  <c r="M23" i="3"/>
  <c r="M21" i="3"/>
  <c r="D23" i="3"/>
  <c r="D22" i="3"/>
  <c r="F25" i="3"/>
  <c r="G25" i="3"/>
  <c r="H25" i="3"/>
  <c r="I25" i="3"/>
  <c r="I33" i="3"/>
  <c r="J25" i="3"/>
  <c r="K25" i="3"/>
  <c r="L25" i="3"/>
  <c r="L33" i="3" s="1"/>
  <c r="M25" i="3"/>
  <c r="N25" i="3"/>
  <c r="E25" i="3"/>
  <c r="D25" i="3" s="1"/>
  <c r="E19" i="3"/>
  <c r="E14" i="3"/>
  <c r="E12" i="3"/>
  <c r="D12" i="3" s="1"/>
  <c r="F19" i="3"/>
  <c r="F14" i="3"/>
  <c r="F12" i="3"/>
  <c r="F33" i="3" s="1"/>
  <c r="G19" i="3"/>
  <c r="D19" i="3" s="1"/>
  <c r="G14" i="3"/>
  <c r="G12" i="3"/>
  <c r="G33" i="3" s="1"/>
  <c r="H19" i="3"/>
  <c r="H14" i="3"/>
  <c r="H12" i="3"/>
  <c r="I19" i="3"/>
  <c r="I14" i="3"/>
  <c r="I12" i="3"/>
  <c r="J19" i="3"/>
  <c r="J33" i="3" s="1"/>
  <c r="J14" i="3"/>
  <c r="J12" i="3"/>
  <c r="K19" i="3"/>
  <c r="K33" i="3" s="1"/>
  <c r="K14" i="3"/>
  <c r="D14" i="3" s="1"/>
  <c r="K12" i="3"/>
  <c r="L19" i="3"/>
  <c r="L14" i="3"/>
  <c r="L12" i="3"/>
  <c r="M19" i="3"/>
  <c r="M14" i="3"/>
  <c r="M12" i="3"/>
  <c r="N19" i="3"/>
  <c r="N14" i="3"/>
  <c r="N12" i="3"/>
  <c r="D26" i="3"/>
  <c r="D13" i="3"/>
  <c r="D20" i="3"/>
  <c r="D17" i="3"/>
  <c r="D16" i="3"/>
  <c r="D15" i="3"/>
  <c r="D24" i="3"/>
  <c r="D18" i="3"/>
  <c r="N33" i="3"/>
  <c r="D21" i="3" l="1"/>
  <c r="D33" i="3" s="1"/>
  <c r="E33" i="3"/>
</calcChain>
</file>

<file path=xl/sharedStrings.xml><?xml version="1.0" encoding="utf-8"?>
<sst xmlns="http://schemas.openxmlformats.org/spreadsheetml/2006/main" count="72" uniqueCount="62">
  <si>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</si>
  <si>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</si>
  <si>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</si>
  <si>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</si>
  <si>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</si>
  <si>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</si>
  <si>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</si>
  <si>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</si>
  <si>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</si>
  <si>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</si>
  <si>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</si>
  <si>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</si>
  <si>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Додаток 7</t>
  </si>
  <si>
    <t>Управління освіти Чернівецької міської ради</t>
  </si>
  <si>
    <t>0600000</t>
  </si>
  <si>
    <t>Зміни до захищених видатків міського бюджету на 2020 рік</t>
  </si>
  <si>
    <t>Департамент праці та соціального захисту населення Чернівецької міської ради</t>
  </si>
  <si>
    <t>0800000</t>
  </si>
  <si>
    <t>0813036</t>
  </si>
  <si>
    <t>Компенсаційні виплати на пільговий проїзд електротранспортом окремим категоріям громадян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</si>
  <si>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</si>
  <si>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</si>
  <si>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3036</t>
  </si>
  <si>
    <t>1000000</t>
  </si>
  <si>
    <t>Управління культури Чернівецької міської ради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</si>
  <si>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</si>
  <si>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</si>
  <si>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</si>
  <si>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</si>
  <si>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1020</t>
  </si>
  <si>
    <t>Надання загальної середньої освіти закладами загальної середньої освіти (у тому числі з дошкільними підрозділами(відділеннями, групами))</t>
  </si>
  <si>
    <t>0611161</t>
  </si>
  <si>
    <t>1161</t>
  </si>
  <si>
    <t>0611170</t>
  </si>
  <si>
    <t>1170</t>
  </si>
  <si>
    <t>Забезпечення діяльності інших закладів у сфері освіти</t>
  </si>
  <si>
    <t>Забезпечення діяльності інклюзивно-ресурсних центрів</t>
  </si>
  <si>
    <t>0700000</t>
  </si>
  <si>
    <t>0710160</t>
  </si>
  <si>
    <t>Управління забезпечення медичного обслуговування у сфері охорони здоров'я Чернівецької міської ради</t>
  </si>
  <si>
    <t>0200000</t>
  </si>
  <si>
    <t>0210160</t>
  </si>
  <si>
    <t>Виконавчий комітет Чернівецької міської ради</t>
  </si>
  <si>
    <t>1010160</t>
  </si>
  <si>
    <t>1200000</t>
  </si>
  <si>
    <t>1210160</t>
  </si>
  <si>
    <t>Департамент житлово-комунального господарства Чернівецької міської ради</t>
  </si>
  <si>
    <t>1213036</t>
  </si>
  <si>
    <t xml:space="preserve">до рішення міської ради 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</si>
  <si>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</si>
  <si>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</si>
  <si>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</si>
  <si>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1216030</t>
  </si>
  <si>
    <t>1218110</t>
  </si>
  <si>
    <t>6030</t>
  </si>
  <si>
    <t>7640</t>
  </si>
  <si>
    <t>8110</t>
  </si>
  <si>
    <t>Організація благоустрою населених пунктів</t>
  </si>
  <si>
    <t>Заходи з енергозбереження</t>
  </si>
  <si>
    <t>Заходи із запобігання та ліквідації надзвичайних ситуацій та наслідків стихійного лиха</t>
  </si>
  <si>
    <t>1217640</t>
  </si>
  <si>
    <r>
      <rPr>
        <u/>
        <sz val="16"/>
        <rFont val="Times New Roman"/>
        <family val="1"/>
        <charset val="204"/>
      </rPr>
      <t>08.12.2020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</si>
</sst>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1" fontId="3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49" fontId="2" fillId="0" borderId="1" xfId="0" quotePrefix="1" applyNumberFormat="1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" xfId="0" quotePrefix="1" applyNumberFormat="1" applyFont="1" applyBorder="1" applyAlignment="1">
      <alignment vertical="center" wrapText="1"/>
    </xf>
    <xf numFmtId="1" fontId="1" fillId="0" borderId="1" xfId="0" quotePrefix="1" applyNumberFormat="1" applyFont="1" applyBorder="1" applyAlignment="1">
      <alignment horizontal="center" vertical="center" wrapText="1"/>
    </xf>
    <xf numFmtId="3" fontId="1" fillId="0" borderId="0" xfId="0" applyNumberFormat="1" applyFont="1"/>
    <xf numFmtId="4" fontId="1" fillId="0" borderId="1" xfId="1" quotePrefix="1" applyNumberFormat="1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9" fillId="0" borderId="0" xfId="0" applyFont="1" applyFill="1"/>
    <xf numFmtId="0" fontId="9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даток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view="pageBreakPreview" zoomScale="50" zoomScaleNormal="50" zoomScaleSheetLayoutView="50" workbookViewId="0">
      <pane ySplit="11" topLeftCell="A30" activePane="bottomLeft" state="frozen"/>
      <selection pane="bottomLeft" activeCell="E11" sqref="E11"/>
    </sheetView>
  </sheetViews>
  <sheetFormatPr defaultColWidth="13.5703125" defaultRowHeight="44.25" customHeight="1" x14ac:dyDescent="0.3"/>
  <cols>
    <col min="1" max="1" width="17.85546875" style="1" customWidth="1"/>
    <col min="2" max="2" width="15.42578125" style="1" customWidth="1"/>
    <col min="3" max="3" width="74.140625" style="1" customWidth="1"/>
    <col min="4" max="4" width="15.140625" style="1" customWidth="1"/>
    <col min="5" max="5" width="14.28515625" style="1" customWidth="1"/>
    <col min="6" max="6" width="13.7109375" style="1" customWidth="1"/>
    <col min="7" max="7" width="13.5703125" style="1" customWidth="1"/>
    <col min="8" max="8" width="13.140625" style="1" hidden="1" customWidth="1"/>
    <col min="9" max="9" width="13.140625" style="1" customWidth="1"/>
    <col min="10" max="10" width="13.7109375" style="1" hidden="1" customWidth="1"/>
    <col min="11" max="12" width="12.7109375" style="1" hidden="1" customWidth="1"/>
    <col min="13" max="13" width="16" style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I1" s="5" t="s">
        <v>12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I2" s="5" t="s">
        <v>48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I3" s="6" t="s">
        <v>6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I4" s="6" t="s">
        <v>61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18" customFormat="1" ht="38.25" customHeight="1" x14ac:dyDescent="0.2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5" ht="20.45" customHeigh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8" t="s">
        <v>10</v>
      </c>
      <c r="B9" s="38" t="s">
        <v>11</v>
      </c>
      <c r="C9" s="41" t="s">
        <v>9</v>
      </c>
      <c r="D9" s="40" t="s">
        <v>2</v>
      </c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15" ht="37.15" customHeight="1" x14ac:dyDescent="0.3">
      <c r="A10" s="38"/>
      <c r="B10" s="38"/>
      <c r="C10" s="41"/>
      <c r="D10" s="40" t="s">
        <v>0</v>
      </c>
      <c r="E10" s="40" t="s">
        <v>1</v>
      </c>
      <c r="F10" s="40"/>
      <c r="G10" s="40"/>
      <c r="H10" s="40"/>
      <c r="I10" s="40"/>
      <c r="J10" s="40"/>
      <c r="K10" s="40"/>
      <c r="L10" s="40"/>
      <c r="M10" s="40"/>
      <c r="N10" s="41" t="s">
        <v>5</v>
      </c>
    </row>
    <row r="11" spans="1:15" ht="66" customHeight="1" x14ac:dyDescent="0.3">
      <c r="A11" s="38"/>
      <c r="B11" s="38"/>
      <c r="C11" s="41"/>
      <c r="D11" s="40"/>
      <c r="E11" s="15">
        <v>2111</v>
      </c>
      <c r="F11" s="15">
        <v>2120</v>
      </c>
      <c r="G11" s="15">
        <v>2220</v>
      </c>
      <c r="H11" s="15">
        <v>2230</v>
      </c>
      <c r="I11" s="15">
        <v>2270</v>
      </c>
      <c r="J11" s="15">
        <v>2420</v>
      </c>
      <c r="K11" s="15">
        <v>2710</v>
      </c>
      <c r="L11" s="15">
        <v>2720</v>
      </c>
      <c r="M11" s="15">
        <v>2730</v>
      </c>
      <c r="N11" s="41"/>
    </row>
    <row r="12" spans="1:15" ht="30" customHeight="1" x14ac:dyDescent="0.3">
      <c r="A12" s="25" t="s">
        <v>40</v>
      </c>
      <c r="B12" s="12"/>
      <c r="C12" s="28" t="s">
        <v>42</v>
      </c>
      <c r="D12" s="20">
        <f>SUM(E12:N12)</f>
        <v>0</v>
      </c>
      <c r="E12" s="22">
        <f>E13</f>
        <v>-88000</v>
      </c>
      <c r="F12" s="22">
        <f>F13</f>
        <v>88000</v>
      </c>
      <c r="G12" s="22">
        <f t="shared" ref="G12:N12" si="0">G13</f>
        <v>0</v>
      </c>
      <c r="H12" s="22">
        <f t="shared" si="0"/>
        <v>0</v>
      </c>
      <c r="I12" s="22">
        <f t="shared" si="0"/>
        <v>0</v>
      </c>
      <c r="J12" s="22">
        <f t="shared" si="0"/>
        <v>0</v>
      </c>
      <c r="K12" s="22">
        <f t="shared" si="0"/>
        <v>0</v>
      </c>
      <c r="L12" s="22">
        <f t="shared" si="0"/>
        <v>0</v>
      </c>
      <c r="M12" s="22">
        <f t="shared" si="0"/>
        <v>0</v>
      </c>
      <c r="N12" s="22">
        <f t="shared" si="0"/>
        <v>0</v>
      </c>
    </row>
    <row r="13" spans="1:15" ht="66" customHeight="1" x14ac:dyDescent="0.3">
      <c r="A13" s="26" t="s">
        <v>41</v>
      </c>
      <c r="B13" s="26" t="s">
        <v>26</v>
      </c>
      <c r="C13" s="30" t="s">
        <v>27</v>
      </c>
      <c r="D13" s="21">
        <f>SUM(E13:N13)</f>
        <v>0</v>
      </c>
      <c r="E13" s="24">
        <v>-88000</v>
      </c>
      <c r="F13" s="24">
        <v>88000</v>
      </c>
      <c r="G13" s="22"/>
      <c r="H13" s="22"/>
      <c r="I13" s="22"/>
      <c r="J13" s="22"/>
      <c r="K13" s="22"/>
      <c r="L13" s="22"/>
      <c r="M13" s="22"/>
      <c r="N13" s="22"/>
    </row>
    <row r="14" spans="1:15" ht="27" customHeight="1" x14ac:dyDescent="0.3">
      <c r="A14" s="25" t="s">
        <v>14</v>
      </c>
      <c r="B14" s="12"/>
      <c r="C14" s="16" t="s">
        <v>13</v>
      </c>
      <c r="D14" s="20">
        <f t="shared" ref="D14:D26" si="1">SUM(E14:N14)</f>
        <v>0</v>
      </c>
      <c r="E14" s="22">
        <f>SUM(E15:E18)</f>
        <v>-482000</v>
      </c>
      <c r="F14" s="22">
        <f>SUM(F15:F18)</f>
        <v>482000</v>
      </c>
      <c r="G14" s="22">
        <f t="shared" ref="G14:N14" si="2">SUM(G15:G18)</f>
        <v>0</v>
      </c>
      <c r="H14" s="22">
        <f t="shared" si="2"/>
        <v>0</v>
      </c>
      <c r="I14" s="22">
        <f t="shared" si="2"/>
        <v>0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2">
        <f t="shared" si="2"/>
        <v>0</v>
      </c>
      <c r="O14" s="2"/>
    </row>
    <row r="15" spans="1:15" ht="67.900000000000006" customHeight="1" x14ac:dyDescent="0.3">
      <c r="A15" s="26" t="s">
        <v>25</v>
      </c>
      <c r="B15" s="26" t="s">
        <v>26</v>
      </c>
      <c r="C15" s="30" t="s">
        <v>27</v>
      </c>
      <c r="D15" s="21">
        <f t="shared" si="1"/>
        <v>0</v>
      </c>
      <c r="E15" s="24">
        <v>-35000</v>
      </c>
      <c r="F15" s="24">
        <v>35000</v>
      </c>
      <c r="G15" s="22"/>
      <c r="H15" s="22"/>
      <c r="I15" s="22"/>
      <c r="J15" s="22"/>
      <c r="K15" s="22"/>
      <c r="L15" s="22"/>
      <c r="M15" s="22"/>
      <c r="N15" s="22"/>
      <c r="O15" s="2"/>
    </row>
    <row r="16" spans="1:15" ht="75" customHeight="1" x14ac:dyDescent="0.3">
      <c r="A16" s="26" t="s">
        <v>28</v>
      </c>
      <c r="B16" s="12" t="s">
        <v>29</v>
      </c>
      <c r="C16" s="19" t="s">
        <v>30</v>
      </c>
      <c r="D16" s="21">
        <f>SUM(E16:N16)</f>
        <v>0</v>
      </c>
      <c r="E16" s="24">
        <v>-420000</v>
      </c>
      <c r="F16" s="24">
        <v>420000</v>
      </c>
      <c r="G16" s="22"/>
      <c r="H16" s="22"/>
      <c r="I16" s="24"/>
      <c r="J16" s="22"/>
      <c r="K16" s="22"/>
      <c r="L16" s="22"/>
      <c r="M16" s="22"/>
      <c r="N16" s="22"/>
      <c r="O16" s="2"/>
    </row>
    <row r="17" spans="1:15" ht="27.75" customHeight="1" x14ac:dyDescent="0.3">
      <c r="A17" s="26" t="s">
        <v>31</v>
      </c>
      <c r="B17" s="12" t="s">
        <v>32</v>
      </c>
      <c r="C17" s="19" t="s">
        <v>35</v>
      </c>
      <c r="D17" s="21">
        <f>SUM(E17:N17)</f>
        <v>0</v>
      </c>
      <c r="E17" s="24">
        <v>-20000</v>
      </c>
      <c r="F17" s="24">
        <v>20000</v>
      </c>
      <c r="G17" s="22"/>
      <c r="H17" s="22"/>
      <c r="I17" s="24"/>
      <c r="J17" s="22"/>
      <c r="K17" s="22"/>
      <c r="L17" s="22"/>
      <c r="M17" s="22"/>
      <c r="N17" s="22"/>
      <c r="O17" s="2"/>
    </row>
    <row r="18" spans="1:15" ht="27.75" customHeight="1" x14ac:dyDescent="0.3">
      <c r="A18" s="26" t="s">
        <v>33</v>
      </c>
      <c r="B18" s="12" t="s">
        <v>34</v>
      </c>
      <c r="C18" s="19" t="s">
        <v>36</v>
      </c>
      <c r="D18" s="21">
        <f t="shared" si="1"/>
        <v>0</v>
      </c>
      <c r="E18" s="24">
        <v>-7000</v>
      </c>
      <c r="F18" s="24">
        <v>7000</v>
      </c>
      <c r="G18" s="22"/>
      <c r="H18" s="22"/>
      <c r="I18" s="24"/>
      <c r="J18" s="22"/>
      <c r="K18" s="22"/>
      <c r="L18" s="22"/>
      <c r="M18" s="22"/>
      <c r="N18" s="22"/>
      <c r="O18" s="2"/>
    </row>
    <row r="19" spans="1:15" ht="46.5" customHeight="1" x14ac:dyDescent="0.3">
      <c r="A19" s="25" t="s">
        <v>37</v>
      </c>
      <c r="B19" s="12"/>
      <c r="C19" s="28" t="s">
        <v>39</v>
      </c>
      <c r="D19" s="20">
        <f>SUM(E19:N19)</f>
        <v>0</v>
      </c>
      <c r="E19" s="22">
        <f>E20</f>
        <v>0</v>
      </c>
      <c r="F19" s="22">
        <f>F20</f>
        <v>1500</v>
      </c>
      <c r="G19" s="22">
        <f t="shared" ref="G19:N19" si="3">G20</f>
        <v>0</v>
      </c>
      <c r="H19" s="22">
        <f t="shared" si="3"/>
        <v>0</v>
      </c>
      <c r="I19" s="22">
        <f t="shared" si="3"/>
        <v>-1000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0</v>
      </c>
      <c r="N19" s="22">
        <f t="shared" si="3"/>
        <v>-500</v>
      </c>
      <c r="O19" s="2"/>
    </row>
    <row r="20" spans="1:15" ht="54.75" customHeight="1" x14ac:dyDescent="0.3">
      <c r="A20" s="27" t="s">
        <v>38</v>
      </c>
      <c r="B20" s="27" t="s">
        <v>26</v>
      </c>
      <c r="C20" s="30" t="s">
        <v>27</v>
      </c>
      <c r="D20" s="21">
        <f>SUM(E20:N20)</f>
        <v>0</v>
      </c>
      <c r="E20" s="24"/>
      <c r="F20" s="24">
        <v>1500</v>
      </c>
      <c r="G20" s="22"/>
      <c r="H20" s="22"/>
      <c r="I20" s="24">
        <v>-1000</v>
      </c>
      <c r="J20" s="22"/>
      <c r="K20" s="22"/>
      <c r="L20" s="22"/>
      <c r="M20" s="24"/>
      <c r="N20" s="22">
        <v>-500</v>
      </c>
      <c r="O20" s="2"/>
    </row>
    <row r="21" spans="1:15" ht="39" customHeight="1" x14ac:dyDescent="0.3">
      <c r="A21" s="25" t="s">
        <v>17</v>
      </c>
      <c r="B21" s="12"/>
      <c r="C21" s="28" t="s">
        <v>16</v>
      </c>
      <c r="D21" s="20">
        <f t="shared" si="1"/>
        <v>-13846800</v>
      </c>
      <c r="E21" s="22">
        <f>SUM(E22:E24)</f>
        <v>-44800</v>
      </c>
      <c r="F21" s="22">
        <f t="shared" ref="F21:N21" si="4">SUM(F22:F24)</f>
        <v>44800</v>
      </c>
      <c r="G21" s="22">
        <f t="shared" si="4"/>
        <v>0</v>
      </c>
      <c r="H21" s="22">
        <f t="shared" si="4"/>
        <v>0</v>
      </c>
      <c r="I21" s="22">
        <f t="shared" si="4"/>
        <v>0</v>
      </c>
      <c r="J21" s="22">
        <f t="shared" si="4"/>
        <v>0</v>
      </c>
      <c r="K21" s="22">
        <f t="shared" si="4"/>
        <v>0</v>
      </c>
      <c r="L21" s="22">
        <f t="shared" si="4"/>
        <v>0</v>
      </c>
      <c r="M21" s="22">
        <f t="shared" si="4"/>
        <v>-13846800</v>
      </c>
      <c r="N21" s="22">
        <f t="shared" si="4"/>
        <v>0</v>
      </c>
      <c r="O21" s="2"/>
    </row>
    <row r="22" spans="1:15" ht="43.5" customHeight="1" x14ac:dyDescent="0.3">
      <c r="A22" s="27" t="s">
        <v>49</v>
      </c>
      <c r="B22" s="27" t="s">
        <v>50</v>
      </c>
      <c r="C22" s="29" t="s">
        <v>51</v>
      </c>
      <c r="D22" s="21">
        <f>SUM(E22:N22)</f>
        <v>-1497000</v>
      </c>
      <c r="E22" s="24"/>
      <c r="F22" s="24"/>
      <c r="G22" s="22"/>
      <c r="H22" s="22"/>
      <c r="I22" s="24"/>
      <c r="J22" s="22"/>
      <c r="K22" s="22"/>
      <c r="L22" s="22"/>
      <c r="M22" s="24">
        <v>-1497000</v>
      </c>
      <c r="N22" s="22"/>
      <c r="O22" s="2"/>
    </row>
    <row r="23" spans="1:15" ht="48" customHeight="1" x14ac:dyDescent="0.3">
      <c r="A23" s="27" t="s">
        <v>18</v>
      </c>
      <c r="B23" s="27" t="s">
        <v>22</v>
      </c>
      <c r="C23" s="29" t="s">
        <v>19</v>
      </c>
      <c r="D23" s="21">
        <f t="shared" si="1"/>
        <v>-12349800</v>
      </c>
      <c r="E23" s="24"/>
      <c r="F23" s="24"/>
      <c r="G23" s="22"/>
      <c r="H23" s="22"/>
      <c r="I23" s="24"/>
      <c r="J23" s="22"/>
      <c r="K23" s="22"/>
      <c r="L23" s="22"/>
      <c r="M23" s="24">
        <f>-7446800-4903000</f>
        <v>-12349800</v>
      </c>
      <c r="N23" s="22"/>
      <c r="O23" s="2"/>
    </row>
    <row r="24" spans="1:15" ht="62.25" customHeight="1" x14ac:dyDescent="0.3">
      <c r="A24" s="27" t="s">
        <v>20</v>
      </c>
      <c r="B24" s="31">
        <v>3104</v>
      </c>
      <c r="C24" s="30" t="s">
        <v>21</v>
      </c>
      <c r="D24" s="21">
        <f t="shared" si="1"/>
        <v>0</v>
      </c>
      <c r="E24" s="24">
        <v>-44800</v>
      </c>
      <c r="F24" s="24">
        <v>44800</v>
      </c>
      <c r="G24" s="22"/>
      <c r="H24" s="22"/>
      <c r="I24" s="24"/>
      <c r="J24" s="22"/>
      <c r="K24" s="22"/>
      <c r="L24" s="22"/>
      <c r="M24" s="22"/>
      <c r="N24" s="22"/>
      <c r="O24" s="2"/>
    </row>
    <row r="25" spans="1:15" ht="31.5" customHeight="1" x14ac:dyDescent="0.3">
      <c r="A25" s="25" t="s">
        <v>23</v>
      </c>
      <c r="B25" s="12"/>
      <c r="C25" s="28" t="s">
        <v>24</v>
      </c>
      <c r="D25" s="20">
        <f t="shared" si="1"/>
        <v>0</v>
      </c>
      <c r="E25" s="22">
        <f>SUM(E26)</f>
        <v>-5200</v>
      </c>
      <c r="F25" s="22">
        <f t="shared" ref="F25:N25" si="5">SUM(F26)</f>
        <v>5200</v>
      </c>
      <c r="G25" s="22">
        <f t="shared" si="5"/>
        <v>0</v>
      </c>
      <c r="H25" s="22">
        <f t="shared" si="5"/>
        <v>0</v>
      </c>
      <c r="I25" s="22">
        <f t="shared" si="5"/>
        <v>0</v>
      </c>
      <c r="J25" s="22">
        <f t="shared" si="5"/>
        <v>0</v>
      </c>
      <c r="K25" s="22">
        <f t="shared" si="5"/>
        <v>0</v>
      </c>
      <c r="L25" s="22">
        <f t="shared" si="5"/>
        <v>0</v>
      </c>
      <c r="M25" s="22">
        <f t="shared" si="5"/>
        <v>0</v>
      </c>
      <c r="N25" s="22">
        <f t="shared" si="5"/>
        <v>0</v>
      </c>
      <c r="O25" s="2"/>
    </row>
    <row r="26" spans="1:15" ht="51.75" customHeight="1" x14ac:dyDescent="0.3">
      <c r="A26" s="26" t="s">
        <v>43</v>
      </c>
      <c r="B26" s="26" t="s">
        <v>26</v>
      </c>
      <c r="C26" s="30" t="s">
        <v>27</v>
      </c>
      <c r="D26" s="21">
        <f t="shared" si="1"/>
        <v>0</v>
      </c>
      <c r="E26" s="24">
        <v>-5200</v>
      </c>
      <c r="F26" s="24">
        <v>5200</v>
      </c>
      <c r="G26" s="24"/>
      <c r="H26" s="24"/>
      <c r="I26" s="24"/>
      <c r="J26" s="24"/>
      <c r="K26" s="24"/>
      <c r="L26" s="24"/>
      <c r="M26" s="24"/>
      <c r="N26" s="24"/>
      <c r="O26" s="2"/>
    </row>
    <row r="27" spans="1:15" ht="42" customHeight="1" x14ac:dyDescent="0.3">
      <c r="A27" s="25" t="s">
        <v>44</v>
      </c>
      <c r="B27" s="12"/>
      <c r="C27" s="28" t="s">
        <v>46</v>
      </c>
      <c r="D27" s="20">
        <f t="shared" ref="D27:D32" si="6">SUM(E27:N27)</f>
        <v>-1753001</v>
      </c>
      <c r="E27" s="22">
        <f>SUM(E28:E32)</f>
        <v>0</v>
      </c>
      <c r="F27" s="22">
        <f t="shared" ref="F27:N27" si="7">SUM(F28:F32)</f>
        <v>38000</v>
      </c>
      <c r="G27" s="22">
        <f t="shared" si="7"/>
        <v>-16580</v>
      </c>
      <c r="H27" s="22">
        <f t="shared" si="7"/>
        <v>0</v>
      </c>
      <c r="I27" s="22">
        <f t="shared" si="7"/>
        <v>-16000</v>
      </c>
      <c r="J27" s="22">
        <f t="shared" si="7"/>
        <v>0</v>
      </c>
      <c r="K27" s="22">
        <f t="shared" si="7"/>
        <v>0</v>
      </c>
      <c r="L27" s="22">
        <f t="shared" si="7"/>
        <v>0</v>
      </c>
      <c r="M27" s="22">
        <f t="shared" si="7"/>
        <v>-1732421</v>
      </c>
      <c r="N27" s="22">
        <f t="shared" si="7"/>
        <v>-26000</v>
      </c>
      <c r="O27" s="2"/>
    </row>
    <row r="28" spans="1:15" ht="49.5" customHeight="1" x14ac:dyDescent="0.3">
      <c r="A28" s="26" t="s">
        <v>45</v>
      </c>
      <c r="B28" s="26" t="s">
        <v>26</v>
      </c>
      <c r="C28" s="30" t="s">
        <v>27</v>
      </c>
      <c r="D28" s="34">
        <f t="shared" si="6"/>
        <v>0</v>
      </c>
      <c r="E28" s="24"/>
      <c r="F28" s="24">
        <v>38000</v>
      </c>
      <c r="G28" s="24">
        <v>-12000</v>
      </c>
      <c r="H28" s="24"/>
      <c r="I28" s="24"/>
      <c r="J28" s="24"/>
      <c r="K28" s="24"/>
      <c r="L28" s="24"/>
      <c r="M28" s="24"/>
      <c r="N28" s="24">
        <f>-38000+12000</f>
        <v>-26000</v>
      </c>
      <c r="O28" s="2"/>
    </row>
    <row r="29" spans="1:15" ht="45" customHeight="1" x14ac:dyDescent="0.3">
      <c r="A29" s="12" t="s">
        <v>47</v>
      </c>
      <c r="B29" s="12" t="s">
        <v>22</v>
      </c>
      <c r="C29" s="33" t="s">
        <v>19</v>
      </c>
      <c r="D29" s="34">
        <f t="shared" si="6"/>
        <v>-1330000</v>
      </c>
      <c r="E29" s="24"/>
      <c r="F29" s="24"/>
      <c r="G29" s="24"/>
      <c r="H29" s="24"/>
      <c r="I29" s="24"/>
      <c r="J29" s="24"/>
      <c r="K29" s="24"/>
      <c r="L29" s="24"/>
      <c r="M29" s="24">
        <v>-1330000</v>
      </c>
      <c r="N29" s="24"/>
      <c r="O29" s="2"/>
    </row>
    <row r="30" spans="1:15" ht="31.5" customHeight="1" x14ac:dyDescent="0.3">
      <c r="A30" s="12" t="s">
        <v>52</v>
      </c>
      <c r="B30" s="12" t="s">
        <v>54</v>
      </c>
      <c r="C30" s="33" t="s">
        <v>57</v>
      </c>
      <c r="D30" s="34">
        <f t="shared" si="6"/>
        <v>-54261</v>
      </c>
      <c r="E30" s="24"/>
      <c r="F30" s="24"/>
      <c r="G30" s="24"/>
      <c r="H30" s="24"/>
      <c r="I30" s="24">
        <v>-16000</v>
      </c>
      <c r="J30" s="24"/>
      <c r="K30" s="24"/>
      <c r="L30" s="24"/>
      <c r="M30" s="24">
        <v>-38261</v>
      </c>
      <c r="N30" s="24"/>
      <c r="O30" s="2"/>
    </row>
    <row r="31" spans="1:15" ht="30" customHeight="1" x14ac:dyDescent="0.3">
      <c r="A31" s="12" t="s">
        <v>60</v>
      </c>
      <c r="B31" s="12" t="s">
        <v>55</v>
      </c>
      <c r="C31" s="33" t="s">
        <v>58</v>
      </c>
      <c r="D31" s="34">
        <f t="shared" si="6"/>
        <v>-302000</v>
      </c>
      <c r="E31" s="24"/>
      <c r="F31" s="24"/>
      <c r="G31" s="24"/>
      <c r="H31" s="24"/>
      <c r="I31" s="24"/>
      <c r="J31" s="24"/>
      <c r="K31" s="24"/>
      <c r="L31" s="24"/>
      <c r="M31" s="24">
        <v>-302000</v>
      </c>
      <c r="N31" s="24"/>
      <c r="O31" s="2"/>
    </row>
    <row r="32" spans="1:15" ht="46.5" customHeight="1" x14ac:dyDescent="0.3">
      <c r="A32" s="12" t="s">
        <v>53</v>
      </c>
      <c r="B32" s="12" t="s">
        <v>56</v>
      </c>
      <c r="C32" s="33" t="s">
        <v>59</v>
      </c>
      <c r="D32" s="34">
        <f t="shared" si="6"/>
        <v>-66740</v>
      </c>
      <c r="E32" s="24"/>
      <c r="F32" s="24"/>
      <c r="G32" s="24">
        <v>-4580</v>
      </c>
      <c r="H32" s="24"/>
      <c r="I32" s="24"/>
      <c r="J32" s="24"/>
      <c r="K32" s="24"/>
      <c r="L32" s="24"/>
      <c r="M32" s="24">
        <v>-62160</v>
      </c>
      <c r="N32" s="24"/>
      <c r="O32" s="2"/>
    </row>
    <row r="33" spans="1:15" ht="24.95" customHeight="1" x14ac:dyDescent="0.3">
      <c r="A33" s="13"/>
      <c r="B33" s="13"/>
      <c r="C33" s="14" t="s">
        <v>3</v>
      </c>
      <c r="D33" s="23">
        <f>D27+D25+D21+D19+D14+D12</f>
        <v>-15599801</v>
      </c>
      <c r="E33" s="23">
        <f t="shared" ref="E33:N33" si="8">E27+E25+E21+E19+E14+E12</f>
        <v>-620000</v>
      </c>
      <c r="F33" s="23">
        <f t="shared" si="8"/>
        <v>659500</v>
      </c>
      <c r="G33" s="23">
        <f t="shared" si="8"/>
        <v>-16580</v>
      </c>
      <c r="H33" s="23">
        <f t="shared" si="8"/>
        <v>0</v>
      </c>
      <c r="I33" s="23">
        <f t="shared" si="8"/>
        <v>-17000</v>
      </c>
      <c r="J33" s="23">
        <f t="shared" si="8"/>
        <v>0</v>
      </c>
      <c r="K33" s="23">
        <f t="shared" si="8"/>
        <v>0</v>
      </c>
      <c r="L33" s="23">
        <f t="shared" si="8"/>
        <v>0</v>
      </c>
      <c r="M33" s="23">
        <f t="shared" si="8"/>
        <v>-15579221</v>
      </c>
      <c r="N33" s="23">
        <f t="shared" si="8"/>
        <v>-26500</v>
      </c>
      <c r="O33" s="11"/>
    </row>
    <row r="34" spans="1:15" s="4" customFormat="1" ht="24.95" customHeight="1" x14ac:dyDescent="0.3">
      <c r="A34" s="8"/>
      <c r="B34" s="8"/>
      <c r="C34" s="9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5" ht="19.5" customHeight="1" x14ac:dyDescent="0.3">
      <c r="A35" s="6"/>
      <c r="B35" s="6"/>
      <c r="C35" s="5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5" s="37" customFormat="1" ht="23.25" customHeight="1" x14ac:dyDescent="0.35">
      <c r="A36" s="35" t="s">
        <v>7</v>
      </c>
      <c r="B36" s="35"/>
      <c r="C36" s="36"/>
      <c r="D36" s="36"/>
      <c r="E36" s="36"/>
      <c r="F36" s="36"/>
      <c r="G36" s="36"/>
      <c r="H36" s="36"/>
      <c r="I36" s="35" t="s">
        <v>8</v>
      </c>
      <c r="J36" s="35"/>
      <c r="K36" s="36"/>
      <c r="L36" s="35"/>
      <c r="M36" s="36"/>
      <c r="N36" s="35"/>
    </row>
    <row r="37" spans="1:15" ht="44.25" customHeight="1" x14ac:dyDescent="0.3">
      <c r="A37" s="3"/>
      <c r="B37" s="3"/>
      <c r="N37" s="3"/>
    </row>
    <row r="38" spans="1:15" ht="44.25" customHeight="1" x14ac:dyDescent="0.3"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39370078740157483" right="0.39370078740157483" top="0.86614173228346458" bottom="0.31496062992125984" header="0.27559055118110237" footer="0.23622047244094491"/>
  <pageSetup paperSize="9" scale="6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2020-12-09T07:24:59Z</cp:lastPrinted>
  <dcterms:created xsi:type="dcterms:W3CDTF">1996-10-08T23:32:33Z</dcterms:created>
  <dcterms:modified xsi:type="dcterms:W3CDTF">2020-12-09T14:56:07Z</dcterms:modified>
</cp:coreProperties>
</file>