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270"/>
  </bookViews>
  <sheets>
    <sheet name="Додаток " sheetId="1" r:id="rId1"/>
  </sheets>
  <definedNames>
    <definedName name="_xlnm.Print_Titles" localSheetId="0">'Додаток '!$10:$12</definedName>
    <definedName name="_xlnm.Print_Area" localSheetId="0">'Додаток '!$A$1:$J$53</definedName>
  </definedNames>
  <calcPr calcId="162913" fullCalcOnLoad="1"/>
</workbook>
</file>

<file path=xl/calcChain.xml><?xml version="1.0" encoding="utf-8"?>
<calcChain xmlns="http://schemas.openxmlformats.org/spreadsheetml/2006/main">
  <c r="G40" i="1" l="1"/>
  <c r="J39" i="1"/>
  <c r="J42" i="1" s="1"/>
  <c r="I39" i="1"/>
  <c r="G37" i="1"/>
  <c r="G36" i="1"/>
  <c r="G38" i="1"/>
  <c r="H43" i="1"/>
  <c r="G43" i="1" s="1"/>
  <c r="G44" i="1"/>
  <c r="G48" i="1"/>
  <c r="G47" i="1" s="1"/>
  <c r="H16" i="1"/>
  <c r="H19" i="1"/>
  <c r="G17" i="1"/>
  <c r="G19" i="1" s="1"/>
  <c r="H47" i="1"/>
  <c r="H49" i="1"/>
  <c r="H36" i="1"/>
  <c r="H38" i="1" s="1"/>
  <c r="I42" i="1"/>
  <c r="H39" i="1"/>
  <c r="H42" i="1" s="1"/>
  <c r="G41" i="1"/>
  <c r="G14" i="1"/>
  <c r="G15" i="1"/>
  <c r="H20" i="1"/>
  <c r="G20" i="1" s="1"/>
  <c r="G25" i="1" s="1"/>
  <c r="H26" i="1"/>
  <c r="G26" i="1" s="1"/>
  <c r="G28" i="1" s="1"/>
  <c r="H29" i="1"/>
  <c r="H31" i="1" s="1"/>
  <c r="G29" i="1"/>
  <c r="G31" i="1" s="1"/>
  <c r="G33" i="1"/>
  <c r="G34" i="1"/>
  <c r="G32" i="1"/>
  <c r="G35" i="1" s="1"/>
  <c r="H45" i="1"/>
  <c r="G45" i="1"/>
  <c r="H15" i="1"/>
  <c r="H32" i="1"/>
  <c r="H35" i="1"/>
  <c r="I15" i="1"/>
  <c r="I32" i="1"/>
  <c r="I35" i="1"/>
  <c r="I36" i="1"/>
  <c r="I38" i="1" s="1"/>
  <c r="I50" i="1" s="1"/>
  <c r="J32" i="1"/>
  <c r="J35" i="1"/>
  <c r="J36" i="1"/>
  <c r="J38" i="1" s="1"/>
  <c r="J50" i="1" s="1"/>
  <c r="G46" i="1"/>
  <c r="I13" i="1"/>
  <c r="G30" i="1"/>
  <c r="G18" i="1"/>
  <c r="G27" i="1"/>
  <c r="G22" i="1"/>
  <c r="G23" i="1"/>
  <c r="G24" i="1"/>
  <c r="G21" i="1"/>
  <c r="G39" i="1"/>
  <c r="G42" i="1" s="1"/>
  <c r="H13" i="1"/>
  <c r="G13" i="1"/>
  <c r="H25" i="1"/>
  <c r="G49" i="1" l="1"/>
  <c r="G50" i="1" s="1"/>
  <c r="H28" i="1"/>
  <c r="H50" i="1" s="1"/>
  <c r="G16" i="1"/>
</calcChain>
</file>

<file path=xl/sharedStrings.xml><?xml version="1.0" encoding="utf-8"?>
<sst xmlns="http://schemas.openxmlformats.org/spreadsheetml/2006/main" count="144" uniqueCount="113">
  <si>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</si>
  <si>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</si>
  <si>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</si>
  <si>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</si>
  <si>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</si>
  <si>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</si>
  <si>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</si>
  <si>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</si>
  <si>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</si>
  <si>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</si>
  <si>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</si>
  <si>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</si>
  <si>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</si>
  <si>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</si>
  <si>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</si>
  <si>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1200000</t>
  </si>
  <si>
    <t>Департамент житлово-комунального господарства Чернівецької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</si>
  <si>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</si>
  <si>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</si>
  <si>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</si>
  <si>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</si>
  <si>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</si>
  <si>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</si>
  <si>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до рішення міської ради VIІ скликання</t>
  </si>
  <si>
    <t>Зміни до розподілу витрат міського бюджету на реалізацію міських програм у 2020 році</t>
  </si>
  <si>
    <t>0800000</t>
  </si>
  <si>
    <t>Департамент праці та соціального захисту населення Чернівецької міської ради</t>
  </si>
  <si>
    <t>0490</t>
  </si>
  <si>
    <t>Програма "Захист" м. Чернівців на 2019-2021 роки</t>
  </si>
  <si>
    <t xml:space="preserve">Рішення 63 сесії міської ради  VIІ скликання від 27.09.2018 р. № 1439 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</si>
  <si>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</si>
  <si>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</si>
  <si>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</si>
  <si>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</si>
  <si>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</si>
  <si>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</si>
  <si>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1217426</t>
  </si>
  <si>
    <t>7426</t>
  </si>
  <si>
    <t>0453</t>
  </si>
  <si>
    <t>Інші заходи у сфері електротранспорту</t>
  </si>
  <si>
    <t>1217670</t>
  </si>
  <si>
    <t>7670</t>
  </si>
  <si>
    <t>Внески до статутного капіталу суб'єктів господарювання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</si>
  <si>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</si>
  <si>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</si>
  <si>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</si>
  <si>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0813242</t>
  </si>
  <si>
    <t>3242</t>
  </si>
  <si>
    <t>Інші заходи у сфері соціального захисту і соціального забезпечення</t>
  </si>
  <si>
    <t>1090</t>
  </si>
  <si>
    <t>1050</t>
  </si>
  <si>
    <t>Додаток 6</t>
  </si>
  <si>
    <t>0813180</t>
  </si>
  <si>
    <t>3180</t>
  </si>
  <si>
    <t>1060</t>
  </si>
  <si>
    <t>Надання пільг населенню(крім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</si>
  <si>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підтримки громадян міста Чернівців, які брали участь у військових діях в східних регіонах України, членів їх сімей та сімей загиблих (померлих) учасників бойових дій і волонтерів, померлих осіб, смерть яких пов'язана з участю в масових акціях громадського протесту, що відбулися у період з 21.11.2013 р. по 21.02.2014 р., на 2019-2021 роки </t>
  </si>
  <si>
    <t xml:space="preserve">Рішення 64 сесії міської ради  VIІ скликання від 25.10.2018 р. № 1462 </t>
  </si>
  <si>
    <t>0700000</t>
  </si>
  <si>
    <t>Управління забезпечення медичного обслуговування у сфері охорони здоров`я Чернівецької міської ради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</si>
  <si>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</si>
  <si>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</si>
  <si>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</si>
  <si>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</si>
  <si>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t>Програма розвитку "Охорона здоров'я" м. Чернівців на 2017-2020 роки</t>
  </si>
  <si>
    <t>Рішення 73 сесії міської ради VIІ скликання від 08.11.2019р. №1961</t>
  </si>
  <si>
    <t>0200000</t>
  </si>
  <si>
    <t>Виконавчий комітет Чернівецької міської ради</t>
  </si>
  <si>
    <t>Програма профілактики правопорушень та протидії злочинності в місті Чернівцях на 2020 рік</t>
  </si>
  <si>
    <t>Рішення 84 сесії міської ради VIІ скликання від 08.10.2020р. №2434</t>
  </si>
  <si>
    <t>0217691</t>
  </si>
  <si>
    <t>7691</t>
  </si>
  <si>
    <t>0813032</t>
  </si>
  <si>
    <t>3032</t>
  </si>
  <si>
    <t>0813210</t>
  </si>
  <si>
    <t>3210</t>
  </si>
  <si>
    <t>Програма зайнятості населення міста Чернівців на 2018-2020 роки</t>
  </si>
  <si>
    <t xml:space="preserve">Рішення 73 сесії міської ради  VIІ скликання від 08.11.2019 р. № 1960 </t>
  </si>
  <si>
    <t>Надання пільг окремим категоріям громадян з оплати послуг зв'язку</t>
  </si>
  <si>
    <t>Організація та проведення громадських робіт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</si>
  <si>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</si>
  <si>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Фінансове управління Чернівецької міської ради</t>
  </si>
  <si>
    <t>3718110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</si>
  <si>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</si>
  <si>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</si>
  <si>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</si>
  <si>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Рішення 68 сесії міської ради VIІ скликання від 28.02.2019р. №1645</t>
  </si>
  <si>
    <t>Програма запобігання надзвичайним ситуаціям та ліквідації їх наслідків в м. Чернівцях на 2016 - 2020 роки</t>
  </si>
  <si>
    <t>0718110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</si>
  <si>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</si>
  <si>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</si>
  <si>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</si>
  <si>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</si>
  <si>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фінансування робіт пов'язаних з благоустроєм м. Чернівців на 2018-2022роки</t>
  </si>
  <si>
    <t>Рішення 46 сесії міської ради  VIІ скликання від 26.12.2017 р. №1046</t>
  </si>
  <si>
    <t>Програма будівництва, реконструкції та капітального ремонту об'єктів житлово-комунального господарства в м.Чернівцях на 2017-2021 роки "Комфортне місто"</t>
  </si>
  <si>
    <t xml:space="preserve">Рішення 72 сесії міської ради  VIІ скликання від 05.03.2019 р. №1684 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</si>
  <si>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</si>
  <si>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</si>
  <si>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</si>
  <si>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0712010</t>
  </si>
  <si>
    <t>2010</t>
  </si>
  <si>
    <t>0731</t>
  </si>
  <si>
    <t>Багатопрофільна стаціонарна медична допомога населенню</t>
  </si>
  <si>
    <t>0210180</t>
  </si>
  <si>
    <t>0180</t>
  </si>
  <si>
    <t>0133</t>
  </si>
  <si>
    <t>Інша діяльність у сфері державного управління</t>
  </si>
  <si>
    <t>1217310</t>
  </si>
  <si>
    <t>7310</t>
  </si>
  <si>
    <t>Будівництво  об'єктів житлово-комунального господарства</t>
  </si>
  <si>
    <t>0443</t>
  </si>
  <si>
    <r>
      <rPr>
        <u/>
        <sz val="11"/>
        <rFont val="Times New Roman"/>
        <family val="1"/>
        <charset val="204"/>
      </rPr>
      <t>18.11.2020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2462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</si>
</sst>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" fillId="0" borderId="0"/>
  </cellStyleXfs>
  <cellXfs count="89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3" fillId="0" borderId="0" xfId="0" applyFont="1" applyFill="1"/>
    <xf numFmtId="4" fontId="3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10" fillId="0" borderId="0" xfId="0" applyFont="1" applyAlignment="1"/>
    <xf numFmtId="0" fontId="5" fillId="3" borderId="0" xfId="0" applyFont="1" applyFill="1"/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center" wrapText="1"/>
    </xf>
    <xf numFmtId="4" fontId="5" fillId="0" borderId="1" xfId="2" applyNumberFormat="1" applyFont="1" applyFill="1" applyBorder="1" applyAlignment="1">
      <alignment vertical="center" wrapText="1"/>
    </xf>
    <xf numFmtId="4" fontId="3" fillId="0" borderId="1" xfId="2" applyNumberFormat="1" applyFont="1" applyFill="1" applyBorder="1" applyAlignment="1">
      <alignment vertical="center" wrapText="1"/>
    </xf>
    <xf numFmtId="4" fontId="3" fillId="0" borderId="2" xfId="2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vertical="center" wrapText="1"/>
    </xf>
    <xf numFmtId="4" fontId="5" fillId="3" borderId="0" xfId="0" applyNumberFormat="1" applyFont="1" applyFill="1"/>
    <xf numFmtId="49" fontId="10" fillId="0" borderId="4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Додаток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view="pageBreakPreview" zoomScale="75" zoomScaleNormal="75" zoomScaleSheetLayoutView="75" workbookViewId="0">
      <pane ySplit="12" topLeftCell="A13" activePane="bottomLeft" state="frozen"/>
      <selection pane="bottomLeft" activeCell="G9" sqref="G9"/>
    </sheetView>
  </sheetViews>
  <sheetFormatPr defaultRowHeight="12.75" x14ac:dyDescent="0.2"/>
  <cols>
    <col min="1" max="3" width="13.28515625" style="1" customWidth="1"/>
    <col min="4" max="4" width="51.140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3.28515625" style="5" customWidth="1"/>
    <col min="10" max="10" width="13.140625" style="5" customWidth="1"/>
    <col min="11" max="11" width="19.85546875" style="2" customWidth="1"/>
    <col min="12" max="12" width="13.28515625" style="2" customWidth="1"/>
    <col min="13" max="13" width="13.140625" style="2" customWidth="1"/>
    <col min="14" max="16384" width="9.140625" style="2"/>
  </cols>
  <sheetData>
    <row r="1" spans="1:10" ht="18.600000000000001" customHeight="1" x14ac:dyDescent="0.25">
      <c r="H1" s="39" t="s">
        <v>51</v>
      </c>
      <c r="J1" s="21"/>
    </row>
    <row r="2" spans="1:10" ht="18.600000000000001" customHeight="1" x14ac:dyDescent="0.25">
      <c r="H2" s="39" t="s">
        <v>23</v>
      </c>
      <c r="J2" s="21"/>
    </row>
    <row r="3" spans="1:10" ht="18" customHeight="1" x14ac:dyDescent="0.25">
      <c r="H3" s="39" t="s">
        <v>112</v>
      </c>
      <c r="J3" s="21"/>
    </row>
    <row r="5" spans="1:10" ht="18.75" customHeight="1" x14ac:dyDescent="0.3">
      <c r="A5" s="68" t="s">
        <v>24</v>
      </c>
      <c r="B5" s="68"/>
      <c r="C5" s="68"/>
      <c r="D5" s="68"/>
      <c r="E5" s="68"/>
      <c r="F5" s="68"/>
      <c r="G5" s="68"/>
      <c r="H5" s="68"/>
      <c r="I5" s="68"/>
      <c r="J5" s="68"/>
    </row>
    <row r="6" spans="1:10" ht="10.5" customHeight="1" x14ac:dyDescent="0.3">
      <c r="A6" s="68"/>
      <c r="B6" s="68"/>
      <c r="C6" s="68"/>
      <c r="D6" s="68"/>
      <c r="E6" s="68"/>
      <c r="F6" s="68"/>
      <c r="G6" s="68"/>
      <c r="H6" s="68"/>
      <c r="I6" s="68"/>
      <c r="J6" s="68"/>
    </row>
    <row r="7" spans="1:10" ht="14.25" customHeight="1" x14ac:dyDescent="0.3">
      <c r="A7" s="67" t="s">
        <v>22</v>
      </c>
      <c r="B7" s="25"/>
      <c r="C7" s="25"/>
      <c r="D7" s="25"/>
      <c r="E7" s="25"/>
      <c r="F7" s="25"/>
      <c r="G7" s="25"/>
      <c r="H7" s="25"/>
      <c r="I7" s="25"/>
      <c r="J7" s="25"/>
    </row>
    <row r="8" spans="1:10" ht="14.25" customHeight="1" x14ac:dyDescent="0.3">
      <c r="A8" s="26" t="s">
        <v>21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4.25" customHeight="1" x14ac:dyDescent="0.2">
      <c r="A9" s="27"/>
      <c r="B9" s="27"/>
      <c r="C9" s="27"/>
      <c r="D9" s="22"/>
      <c r="E9" s="28"/>
      <c r="F9" s="28"/>
      <c r="G9" s="28"/>
      <c r="H9" s="29"/>
      <c r="I9" s="30"/>
      <c r="J9" s="31" t="s">
        <v>0</v>
      </c>
    </row>
    <row r="10" spans="1:10" s="3" customFormat="1" ht="40.15" customHeight="1" x14ac:dyDescent="0.2">
      <c r="A10" s="69" t="s">
        <v>17</v>
      </c>
      <c r="B10" s="69" t="s">
        <v>18</v>
      </c>
      <c r="C10" s="69" t="s">
        <v>19</v>
      </c>
      <c r="D10" s="71" t="s">
        <v>20</v>
      </c>
      <c r="E10" s="73" t="s">
        <v>3</v>
      </c>
      <c r="F10" s="73" t="s">
        <v>13</v>
      </c>
      <c r="G10" s="73" t="s">
        <v>4</v>
      </c>
      <c r="H10" s="73" t="s">
        <v>1</v>
      </c>
      <c r="I10" s="75" t="s">
        <v>2</v>
      </c>
      <c r="J10" s="76"/>
    </row>
    <row r="11" spans="1:10" s="3" customFormat="1" ht="66" customHeight="1" x14ac:dyDescent="0.2">
      <c r="A11" s="70"/>
      <c r="B11" s="70"/>
      <c r="C11" s="70"/>
      <c r="D11" s="72"/>
      <c r="E11" s="74"/>
      <c r="F11" s="74"/>
      <c r="G11" s="74"/>
      <c r="H11" s="74"/>
      <c r="I11" s="34" t="s">
        <v>5</v>
      </c>
      <c r="J11" s="34" t="s">
        <v>6</v>
      </c>
    </row>
    <row r="12" spans="1:10" s="3" customFormat="1" ht="13.5" customHeight="1" x14ac:dyDescent="0.2">
      <c r="A12" s="32" t="s">
        <v>10</v>
      </c>
      <c r="B12" s="32" t="s">
        <v>11</v>
      </c>
      <c r="C12" s="32" t="s">
        <v>12</v>
      </c>
      <c r="D12" s="33">
        <v>4</v>
      </c>
      <c r="E12" s="24">
        <v>5</v>
      </c>
      <c r="F12" s="24">
        <v>6</v>
      </c>
      <c r="G12" s="24">
        <v>7</v>
      </c>
      <c r="H12" s="24">
        <v>8</v>
      </c>
      <c r="I12" s="34">
        <v>9</v>
      </c>
      <c r="J12" s="34">
        <v>10</v>
      </c>
    </row>
    <row r="13" spans="1:10" s="3" customFormat="1" ht="23.25" customHeight="1" x14ac:dyDescent="0.2">
      <c r="A13" s="41" t="s">
        <v>66</v>
      </c>
      <c r="B13" s="41"/>
      <c r="C13" s="41"/>
      <c r="D13" s="42" t="s">
        <v>67</v>
      </c>
      <c r="E13" s="73" t="s">
        <v>68</v>
      </c>
      <c r="F13" s="73" t="s">
        <v>69</v>
      </c>
      <c r="G13" s="48">
        <f>G15</f>
        <v>300000</v>
      </c>
      <c r="H13" s="48">
        <f>H15</f>
        <v>0</v>
      </c>
      <c r="I13" s="48">
        <f>I15</f>
        <v>300000</v>
      </c>
      <c r="J13" s="48"/>
    </row>
    <row r="14" spans="1:10" s="3" customFormat="1" ht="83.25" customHeight="1" x14ac:dyDescent="0.2">
      <c r="A14" s="57" t="s">
        <v>70</v>
      </c>
      <c r="B14" s="44" t="s">
        <v>71</v>
      </c>
      <c r="C14" s="44" t="s">
        <v>27</v>
      </c>
      <c r="D14" s="60" t="s">
        <v>80</v>
      </c>
      <c r="E14" s="87"/>
      <c r="F14" s="87"/>
      <c r="G14" s="47">
        <f>H14+I14</f>
        <v>300000</v>
      </c>
      <c r="H14" s="47"/>
      <c r="I14" s="47">
        <v>300000</v>
      </c>
      <c r="J14" s="47"/>
    </row>
    <row r="15" spans="1:10" s="3" customFormat="1" ht="30.75" customHeight="1" x14ac:dyDescent="0.2">
      <c r="A15" s="81" t="s">
        <v>14</v>
      </c>
      <c r="B15" s="82"/>
      <c r="C15" s="82"/>
      <c r="D15" s="83"/>
      <c r="E15" s="74"/>
      <c r="F15" s="74"/>
      <c r="G15" s="48">
        <f>G14</f>
        <v>300000</v>
      </c>
      <c r="H15" s="48">
        <f>H14</f>
        <v>0</v>
      </c>
      <c r="I15" s="48">
        <f>I14</f>
        <v>300000</v>
      </c>
      <c r="J15" s="48"/>
    </row>
    <row r="16" spans="1:10" s="3" customFormat="1" ht="38.25" customHeight="1" x14ac:dyDescent="0.2">
      <c r="A16" s="41" t="s">
        <v>58</v>
      </c>
      <c r="B16" s="41"/>
      <c r="C16" s="41"/>
      <c r="D16" s="42" t="s">
        <v>59</v>
      </c>
      <c r="E16" s="73" t="s">
        <v>64</v>
      </c>
      <c r="F16" s="73" t="s">
        <v>65</v>
      </c>
      <c r="G16" s="48">
        <f>SUM(G17:G18)</f>
        <v>4509300</v>
      </c>
      <c r="H16" s="48">
        <f>SUM(H17:H18)</f>
        <v>4509300</v>
      </c>
      <c r="I16" s="48"/>
      <c r="J16" s="48"/>
    </row>
    <row r="17" spans="1:10" s="3" customFormat="1" ht="38.25" customHeight="1" x14ac:dyDescent="0.2">
      <c r="A17" s="57" t="s">
        <v>100</v>
      </c>
      <c r="B17" s="57" t="s">
        <v>101</v>
      </c>
      <c r="C17" s="58" t="s">
        <v>102</v>
      </c>
      <c r="D17" s="59" t="s">
        <v>103</v>
      </c>
      <c r="E17" s="87"/>
      <c r="F17" s="87"/>
      <c r="G17" s="47">
        <f>H17+I17</f>
        <v>1569300</v>
      </c>
      <c r="H17" s="47">
        <v>1569300</v>
      </c>
      <c r="I17" s="48"/>
      <c r="J17" s="48"/>
    </row>
    <row r="18" spans="1:10" s="3" customFormat="1" ht="35.450000000000003" customHeight="1" x14ac:dyDescent="0.2">
      <c r="A18" s="57" t="s">
        <v>60</v>
      </c>
      <c r="B18" s="57" t="s">
        <v>61</v>
      </c>
      <c r="C18" s="58" t="s">
        <v>62</v>
      </c>
      <c r="D18" s="59" t="s">
        <v>63</v>
      </c>
      <c r="E18" s="87"/>
      <c r="F18" s="87"/>
      <c r="G18" s="47">
        <f>H18+I18</f>
        <v>2940000</v>
      </c>
      <c r="H18" s="47">
        <v>2940000</v>
      </c>
      <c r="I18" s="47"/>
      <c r="J18" s="47"/>
    </row>
    <row r="19" spans="1:10" s="3" customFormat="1" ht="27.6" customHeight="1" x14ac:dyDescent="0.2">
      <c r="A19" s="81" t="s">
        <v>14</v>
      </c>
      <c r="B19" s="82"/>
      <c r="C19" s="82"/>
      <c r="D19" s="83"/>
      <c r="E19" s="74"/>
      <c r="F19" s="74"/>
      <c r="G19" s="48">
        <f>G17+G18</f>
        <v>4509300</v>
      </c>
      <c r="H19" s="48">
        <f>H17+H18</f>
        <v>4509300</v>
      </c>
      <c r="I19" s="48"/>
      <c r="J19" s="48"/>
    </row>
    <row r="20" spans="1:10" s="3" customFormat="1" ht="32.25" customHeight="1" x14ac:dyDescent="0.2">
      <c r="A20" s="51" t="s">
        <v>25</v>
      </c>
      <c r="B20" s="51"/>
      <c r="C20" s="51"/>
      <c r="D20" s="52" t="s">
        <v>26</v>
      </c>
      <c r="E20" s="77" t="s">
        <v>28</v>
      </c>
      <c r="F20" s="77" t="s">
        <v>29</v>
      </c>
      <c r="G20" s="53">
        <f>H20+I20</f>
        <v>-7994300</v>
      </c>
      <c r="H20" s="53">
        <f>H21+H22+H23+H24</f>
        <v>-7994300</v>
      </c>
      <c r="I20" s="53"/>
      <c r="J20" s="53"/>
    </row>
    <row r="21" spans="1:10" s="3" customFormat="1" ht="36" customHeight="1" x14ac:dyDescent="0.2">
      <c r="A21" s="50" t="s">
        <v>72</v>
      </c>
      <c r="B21" s="50" t="s">
        <v>73</v>
      </c>
      <c r="C21" s="44" t="s">
        <v>32</v>
      </c>
      <c r="D21" s="49" t="s">
        <v>78</v>
      </c>
      <c r="E21" s="78"/>
      <c r="F21" s="78"/>
      <c r="G21" s="54">
        <f>H21+I21</f>
        <v>-60000</v>
      </c>
      <c r="H21" s="54">
        <v>-60000</v>
      </c>
      <c r="I21" s="53"/>
      <c r="J21" s="53"/>
    </row>
    <row r="22" spans="1:10" s="3" customFormat="1" ht="36" customHeight="1" x14ac:dyDescent="0.2">
      <c r="A22" s="44" t="s">
        <v>30</v>
      </c>
      <c r="B22" s="44" t="s">
        <v>31</v>
      </c>
      <c r="C22" s="44" t="s">
        <v>32</v>
      </c>
      <c r="D22" s="45" t="s">
        <v>33</v>
      </c>
      <c r="E22" s="78"/>
      <c r="F22" s="78"/>
      <c r="G22" s="54">
        <f>H22+I22</f>
        <v>-491600</v>
      </c>
      <c r="H22" s="54">
        <v>-491600</v>
      </c>
      <c r="I22" s="53"/>
      <c r="J22" s="53"/>
    </row>
    <row r="23" spans="1:10" s="3" customFormat="1" ht="36" customHeight="1" x14ac:dyDescent="0.2">
      <c r="A23" s="44" t="s">
        <v>43</v>
      </c>
      <c r="B23" s="44" t="s">
        <v>44</v>
      </c>
      <c r="C23" s="44" t="s">
        <v>32</v>
      </c>
      <c r="D23" s="45" t="s">
        <v>45</v>
      </c>
      <c r="E23" s="78"/>
      <c r="F23" s="78"/>
      <c r="G23" s="54">
        <f>H23+I23</f>
        <v>-6942700</v>
      </c>
      <c r="H23" s="54">
        <v>-6942700</v>
      </c>
      <c r="I23" s="53"/>
      <c r="J23" s="53"/>
    </row>
    <row r="24" spans="1:10" s="3" customFormat="1" ht="38.25" customHeight="1" x14ac:dyDescent="0.2">
      <c r="A24" s="44" t="s">
        <v>46</v>
      </c>
      <c r="B24" s="44" t="s">
        <v>47</v>
      </c>
      <c r="C24" s="44" t="s">
        <v>49</v>
      </c>
      <c r="D24" s="45" t="s">
        <v>48</v>
      </c>
      <c r="E24" s="78"/>
      <c r="F24" s="78"/>
      <c r="G24" s="54">
        <f>H24+I24</f>
        <v>-500000</v>
      </c>
      <c r="H24" s="54">
        <v>-500000</v>
      </c>
      <c r="I24" s="55"/>
      <c r="J24" s="55"/>
    </row>
    <row r="25" spans="1:10" s="3" customFormat="1" ht="21" customHeight="1" x14ac:dyDescent="0.2">
      <c r="A25" s="80" t="s">
        <v>14</v>
      </c>
      <c r="B25" s="80"/>
      <c r="C25" s="80"/>
      <c r="D25" s="80"/>
      <c r="E25" s="79"/>
      <c r="F25" s="79"/>
      <c r="G25" s="53">
        <f>G20</f>
        <v>-7994300</v>
      </c>
      <c r="H25" s="53">
        <f>H20</f>
        <v>-7994300</v>
      </c>
      <c r="I25" s="53"/>
      <c r="J25" s="53"/>
    </row>
    <row r="26" spans="1:10" s="3" customFormat="1" ht="38.25" customHeight="1" x14ac:dyDescent="0.2">
      <c r="A26" s="51" t="s">
        <v>25</v>
      </c>
      <c r="B26" s="51"/>
      <c r="C26" s="51"/>
      <c r="D26" s="52" t="s">
        <v>26</v>
      </c>
      <c r="E26" s="77" t="s">
        <v>56</v>
      </c>
      <c r="F26" s="77" t="s">
        <v>57</v>
      </c>
      <c r="G26" s="48">
        <f>H26+I26</f>
        <v>-787000</v>
      </c>
      <c r="H26" s="48">
        <f>H27</f>
        <v>-787000</v>
      </c>
      <c r="I26" s="48"/>
      <c r="J26" s="48"/>
    </row>
    <row r="27" spans="1:10" s="3" customFormat="1" ht="74.25" customHeight="1" x14ac:dyDescent="0.2">
      <c r="A27" s="44" t="s">
        <v>52</v>
      </c>
      <c r="B27" s="44" t="s">
        <v>53</v>
      </c>
      <c r="C27" s="44" t="s">
        <v>54</v>
      </c>
      <c r="D27" s="45" t="s">
        <v>55</v>
      </c>
      <c r="E27" s="78"/>
      <c r="F27" s="78"/>
      <c r="G27" s="47">
        <f>H27</f>
        <v>-787000</v>
      </c>
      <c r="H27" s="47">
        <v>-787000</v>
      </c>
      <c r="I27" s="47"/>
      <c r="J27" s="47"/>
    </row>
    <row r="28" spans="1:10" s="3" customFormat="1" ht="21" customHeight="1" x14ac:dyDescent="0.2">
      <c r="A28" s="80" t="s">
        <v>14</v>
      </c>
      <c r="B28" s="80"/>
      <c r="C28" s="80"/>
      <c r="D28" s="80"/>
      <c r="E28" s="79"/>
      <c r="F28" s="79"/>
      <c r="G28" s="53">
        <f>G26</f>
        <v>-787000</v>
      </c>
      <c r="H28" s="53">
        <f>H26</f>
        <v>-787000</v>
      </c>
      <c r="I28" s="53"/>
      <c r="J28" s="53"/>
    </row>
    <row r="29" spans="1:10" s="3" customFormat="1" ht="38.25" customHeight="1" x14ac:dyDescent="0.2">
      <c r="A29" s="51" t="s">
        <v>25</v>
      </c>
      <c r="B29" s="51"/>
      <c r="C29" s="51"/>
      <c r="D29" s="52" t="s">
        <v>26</v>
      </c>
      <c r="E29" s="77" t="s">
        <v>76</v>
      </c>
      <c r="F29" s="77" t="s">
        <v>77</v>
      </c>
      <c r="G29" s="48">
        <f>H29+I29</f>
        <v>-370000</v>
      </c>
      <c r="H29" s="48">
        <f>H30</f>
        <v>-370000</v>
      </c>
      <c r="I29" s="48"/>
      <c r="J29" s="48"/>
    </row>
    <row r="30" spans="1:10" s="3" customFormat="1" ht="27" customHeight="1" x14ac:dyDescent="0.2">
      <c r="A30" s="44" t="s">
        <v>74</v>
      </c>
      <c r="B30" s="44" t="s">
        <v>75</v>
      </c>
      <c r="C30" s="44" t="s">
        <v>50</v>
      </c>
      <c r="D30" s="45" t="s">
        <v>79</v>
      </c>
      <c r="E30" s="78"/>
      <c r="F30" s="78"/>
      <c r="G30" s="47">
        <f>H30</f>
        <v>-370000</v>
      </c>
      <c r="H30" s="47">
        <v>-370000</v>
      </c>
      <c r="I30" s="47"/>
      <c r="J30" s="47"/>
    </row>
    <row r="31" spans="1:10" s="3" customFormat="1" ht="21" customHeight="1" x14ac:dyDescent="0.2">
      <c r="A31" s="80" t="s">
        <v>14</v>
      </c>
      <c r="B31" s="80"/>
      <c r="C31" s="80"/>
      <c r="D31" s="80"/>
      <c r="E31" s="79"/>
      <c r="F31" s="79"/>
      <c r="G31" s="53">
        <f>G29</f>
        <v>-370000</v>
      </c>
      <c r="H31" s="53">
        <f>H29</f>
        <v>-370000</v>
      </c>
      <c r="I31" s="53"/>
      <c r="J31" s="53"/>
    </row>
    <row r="32" spans="1:10" s="40" customFormat="1" ht="32.25" customHeight="1" x14ac:dyDescent="0.2">
      <c r="A32" s="41" t="s">
        <v>15</v>
      </c>
      <c r="B32" s="41"/>
      <c r="C32" s="41"/>
      <c r="D32" s="42" t="s">
        <v>16</v>
      </c>
      <c r="E32" s="84" t="s">
        <v>34</v>
      </c>
      <c r="F32" s="84" t="s">
        <v>35</v>
      </c>
      <c r="G32" s="43">
        <f>G33+G34</f>
        <v>19592200</v>
      </c>
      <c r="H32" s="43">
        <f>H33+H34</f>
        <v>12715400</v>
      </c>
      <c r="I32" s="43">
        <f>I33+I34</f>
        <v>6876800</v>
      </c>
      <c r="J32" s="43">
        <f>J33+J34</f>
        <v>6876800</v>
      </c>
    </row>
    <row r="33" spans="1:11" s="40" customFormat="1" ht="28.9" customHeight="1" x14ac:dyDescent="0.2">
      <c r="A33" s="44" t="s">
        <v>36</v>
      </c>
      <c r="B33" s="44" t="s">
        <v>37</v>
      </c>
      <c r="C33" s="44" t="s">
        <v>38</v>
      </c>
      <c r="D33" s="45" t="s">
        <v>39</v>
      </c>
      <c r="E33" s="84"/>
      <c r="F33" s="84"/>
      <c r="G33" s="46">
        <f>H33+I33</f>
        <v>12715400</v>
      </c>
      <c r="H33" s="46">
        <v>12715400</v>
      </c>
      <c r="I33" s="47"/>
      <c r="J33" s="47"/>
    </row>
    <row r="34" spans="1:11" s="40" customFormat="1" ht="28.9" customHeight="1" x14ac:dyDescent="0.2">
      <c r="A34" s="44" t="s">
        <v>40</v>
      </c>
      <c r="B34" s="44" t="s">
        <v>41</v>
      </c>
      <c r="C34" s="44" t="s">
        <v>27</v>
      </c>
      <c r="D34" s="45" t="s">
        <v>42</v>
      </c>
      <c r="E34" s="84"/>
      <c r="F34" s="84"/>
      <c r="G34" s="46">
        <f>H34+I34</f>
        <v>6876800</v>
      </c>
      <c r="H34" s="46"/>
      <c r="I34" s="47">
        <v>6876800</v>
      </c>
      <c r="J34" s="47">
        <v>6876800</v>
      </c>
    </row>
    <row r="35" spans="1:11" s="40" customFormat="1" ht="26.25" customHeight="1" x14ac:dyDescent="0.2">
      <c r="A35" s="85" t="s">
        <v>14</v>
      </c>
      <c r="B35" s="85"/>
      <c r="C35" s="85"/>
      <c r="D35" s="85"/>
      <c r="E35" s="84"/>
      <c r="F35" s="84"/>
      <c r="G35" s="48">
        <f>G32</f>
        <v>19592200</v>
      </c>
      <c r="H35" s="48">
        <f>H32</f>
        <v>12715400</v>
      </c>
      <c r="I35" s="48">
        <f>I32</f>
        <v>6876800</v>
      </c>
      <c r="J35" s="48">
        <f>J32</f>
        <v>6876800</v>
      </c>
    </row>
    <row r="36" spans="1:11" s="38" customFormat="1" ht="32.450000000000003" customHeight="1" x14ac:dyDescent="0.2">
      <c r="A36" s="41" t="s">
        <v>15</v>
      </c>
      <c r="B36" s="41"/>
      <c r="C36" s="41"/>
      <c r="D36" s="42" t="s">
        <v>16</v>
      </c>
      <c r="E36" s="73" t="s">
        <v>93</v>
      </c>
      <c r="F36" s="73" t="s">
        <v>94</v>
      </c>
      <c r="G36" s="61">
        <f>SUM(G37:G37)</f>
        <v>-5100000</v>
      </c>
      <c r="H36" s="61">
        <f>SUM(H37:H37)</f>
        <v>-5100000</v>
      </c>
      <c r="I36" s="61">
        <f>SUM(I37:I37)</f>
        <v>0</v>
      </c>
      <c r="J36" s="61">
        <f>SUM(J37:J37)</f>
        <v>0</v>
      </c>
    </row>
    <row r="37" spans="1:11" s="38" customFormat="1" ht="30.6" customHeight="1" x14ac:dyDescent="0.2">
      <c r="A37" s="44" t="s">
        <v>89</v>
      </c>
      <c r="B37" s="44" t="s">
        <v>90</v>
      </c>
      <c r="C37" s="44" t="s">
        <v>91</v>
      </c>
      <c r="D37" s="45" t="s">
        <v>92</v>
      </c>
      <c r="E37" s="87"/>
      <c r="F37" s="87"/>
      <c r="G37" s="62">
        <f>H37+I37</f>
        <v>-5100000</v>
      </c>
      <c r="H37" s="62">
        <v>-5100000</v>
      </c>
      <c r="I37" s="62"/>
      <c r="J37" s="62"/>
    </row>
    <row r="38" spans="1:11" s="38" customFormat="1" ht="24" customHeight="1" x14ac:dyDescent="0.2">
      <c r="A38" s="85" t="s">
        <v>14</v>
      </c>
      <c r="B38" s="85"/>
      <c r="C38" s="85"/>
      <c r="D38" s="85"/>
      <c r="E38" s="74"/>
      <c r="F38" s="74"/>
      <c r="G38" s="61">
        <f>G36</f>
        <v>-5100000</v>
      </c>
      <c r="H38" s="61">
        <f>H36</f>
        <v>-5100000</v>
      </c>
      <c r="I38" s="61">
        <f>I36</f>
        <v>0</v>
      </c>
      <c r="J38" s="61">
        <f>J36</f>
        <v>0</v>
      </c>
    </row>
    <row r="39" spans="1:11" s="38" customFormat="1" ht="35.25" customHeight="1" x14ac:dyDescent="0.2">
      <c r="A39" s="41" t="s">
        <v>15</v>
      </c>
      <c r="B39" s="41"/>
      <c r="C39" s="41"/>
      <c r="D39" s="42" t="s">
        <v>16</v>
      </c>
      <c r="E39" s="73" t="s">
        <v>95</v>
      </c>
      <c r="F39" s="73" t="s">
        <v>96</v>
      </c>
      <c r="G39" s="61">
        <f>H39+I39</f>
        <v>204100000</v>
      </c>
      <c r="H39" s="61">
        <f>H41</f>
        <v>0</v>
      </c>
      <c r="I39" s="61">
        <f>I41+I40</f>
        <v>204100000</v>
      </c>
      <c r="J39" s="61">
        <f>J41+J40</f>
        <v>204100000</v>
      </c>
    </row>
    <row r="40" spans="1:11" s="22" customFormat="1" ht="35.25" customHeight="1" x14ac:dyDescent="0.2">
      <c r="A40" s="63" t="s">
        <v>108</v>
      </c>
      <c r="B40" s="63" t="s">
        <v>109</v>
      </c>
      <c r="C40" s="44" t="s">
        <v>111</v>
      </c>
      <c r="D40" s="64" t="s">
        <v>110</v>
      </c>
      <c r="E40" s="87"/>
      <c r="F40" s="87"/>
      <c r="G40" s="62">
        <f>H40+I40</f>
        <v>4100000</v>
      </c>
      <c r="H40" s="62"/>
      <c r="I40" s="62">
        <v>4100000</v>
      </c>
      <c r="J40" s="62">
        <v>4100000</v>
      </c>
    </row>
    <row r="41" spans="1:11" s="38" customFormat="1" ht="36" customHeight="1" x14ac:dyDescent="0.2">
      <c r="A41" s="63" t="s">
        <v>97</v>
      </c>
      <c r="B41" s="63" t="s">
        <v>98</v>
      </c>
      <c r="C41" s="63" t="s">
        <v>91</v>
      </c>
      <c r="D41" s="64" t="s">
        <v>99</v>
      </c>
      <c r="E41" s="87"/>
      <c r="F41" s="87"/>
      <c r="G41" s="62">
        <f>H41+I41</f>
        <v>200000000</v>
      </c>
      <c r="H41" s="62"/>
      <c r="I41" s="65">
        <v>200000000</v>
      </c>
      <c r="J41" s="65">
        <v>200000000</v>
      </c>
    </row>
    <row r="42" spans="1:11" s="38" customFormat="1" ht="24" customHeight="1" x14ac:dyDescent="0.2">
      <c r="A42" s="85" t="s">
        <v>14</v>
      </c>
      <c r="B42" s="85"/>
      <c r="C42" s="85"/>
      <c r="D42" s="85"/>
      <c r="E42" s="88"/>
      <c r="F42" s="88"/>
      <c r="G42" s="61">
        <f>G39</f>
        <v>204100000</v>
      </c>
      <c r="H42" s="61">
        <f>H39</f>
        <v>0</v>
      </c>
      <c r="I42" s="61">
        <f>I39</f>
        <v>204100000</v>
      </c>
      <c r="J42" s="61">
        <f>J39</f>
        <v>204100000</v>
      </c>
    </row>
    <row r="43" spans="1:11" s="38" customFormat="1" ht="24" customHeight="1" x14ac:dyDescent="0.2">
      <c r="A43" s="41" t="s">
        <v>66</v>
      </c>
      <c r="B43" s="41"/>
      <c r="C43" s="41"/>
      <c r="D43" s="42" t="s">
        <v>67</v>
      </c>
      <c r="E43" s="73" t="s">
        <v>87</v>
      </c>
      <c r="F43" s="73" t="s">
        <v>86</v>
      </c>
      <c r="G43" s="48">
        <f>H43+I43</f>
        <v>479000</v>
      </c>
      <c r="H43" s="48">
        <f>H44</f>
        <v>479000</v>
      </c>
      <c r="I43" s="61"/>
      <c r="J43" s="61"/>
    </row>
    <row r="44" spans="1:11" s="38" customFormat="1" ht="24" customHeight="1" x14ac:dyDescent="0.2">
      <c r="A44" s="57" t="s">
        <v>104</v>
      </c>
      <c r="B44" s="44" t="s">
        <v>105</v>
      </c>
      <c r="C44" s="44" t="s">
        <v>106</v>
      </c>
      <c r="D44" s="60" t="s">
        <v>107</v>
      </c>
      <c r="E44" s="87"/>
      <c r="F44" s="87"/>
      <c r="G44" s="47">
        <f>H44+I44</f>
        <v>479000</v>
      </c>
      <c r="H44" s="46">
        <v>479000</v>
      </c>
      <c r="I44" s="61"/>
      <c r="J44" s="61"/>
    </row>
    <row r="45" spans="1:11" s="40" customFormat="1" ht="32.25" customHeight="1" x14ac:dyDescent="0.2">
      <c r="A45" s="41" t="s">
        <v>58</v>
      </c>
      <c r="B45" s="41"/>
      <c r="C45" s="41"/>
      <c r="D45" s="42" t="s">
        <v>59</v>
      </c>
      <c r="E45" s="87"/>
      <c r="F45" s="87"/>
      <c r="G45" s="48">
        <f>H45+I45</f>
        <v>2000000</v>
      </c>
      <c r="H45" s="48">
        <f>H46</f>
        <v>2000000</v>
      </c>
      <c r="I45" s="48"/>
      <c r="J45" s="48"/>
      <c r="K45" s="66"/>
    </row>
    <row r="46" spans="1:11" s="40" customFormat="1" ht="26.25" customHeight="1" x14ac:dyDescent="0.2">
      <c r="A46" s="57" t="s">
        <v>88</v>
      </c>
      <c r="B46" s="57" t="s">
        <v>83</v>
      </c>
      <c r="C46" s="58" t="s">
        <v>84</v>
      </c>
      <c r="D46" s="59" t="s">
        <v>85</v>
      </c>
      <c r="E46" s="87"/>
      <c r="F46" s="87"/>
      <c r="G46" s="47">
        <f>H46+I46</f>
        <v>2000000</v>
      </c>
      <c r="H46" s="47">
        <v>2000000</v>
      </c>
      <c r="I46" s="48"/>
      <c r="J46" s="48"/>
    </row>
    <row r="47" spans="1:11" s="40" customFormat="1" ht="26.25" customHeight="1" x14ac:dyDescent="0.2">
      <c r="A47" s="56">
        <v>3700000</v>
      </c>
      <c r="B47" s="56"/>
      <c r="C47" s="56"/>
      <c r="D47" s="42" t="s">
        <v>81</v>
      </c>
      <c r="E47" s="87"/>
      <c r="F47" s="87"/>
      <c r="G47" s="48">
        <f>G48</f>
        <v>-2141000</v>
      </c>
      <c r="H47" s="48">
        <f>H48</f>
        <v>-2141000</v>
      </c>
      <c r="I47" s="48"/>
      <c r="J47" s="48"/>
    </row>
    <row r="48" spans="1:11" s="40" customFormat="1" ht="26.25" customHeight="1" x14ac:dyDescent="0.2">
      <c r="A48" s="57" t="s">
        <v>82</v>
      </c>
      <c r="B48" s="57" t="s">
        <v>83</v>
      </c>
      <c r="C48" s="58" t="s">
        <v>84</v>
      </c>
      <c r="D48" s="59" t="s">
        <v>85</v>
      </c>
      <c r="E48" s="87"/>
      <c r="F48" s="87"/>
      <c r="G48" s="47">
        <f>H48+I48</f>
        <v>-2141000</v>
      </c>
      <c r="H48" s="47">
        <v>-2141000</v>
      </c>
      <c r="I48" s="48"/>
      <c r="J48" s="48"/>
    </row>
    <row r="49" spans="1:18" s="40" customFormat="1" ht="26.25" customHeight="1" x14ac:dyDescent="0.2">
      <c r="A49" s="85" t="s">
        <v>14</v>
      </c>
      <c r="B49" s="85"/>
      <c r="C49" s="85"/>
      <c r="D49" s="85"/>
      <c r="E49" s="74"/>
      <c r="F49" s="74"/>
      <c r="G49" s="48">
        <f>G45+G47+G43</f>
        <v>338000</v>
      </c>
      <c r="H49" s="48">
        <f>H45+H47+H43</f>
        <v>338000</v>
      </c>
      <c r="I49" s="48"/>
      <c r="J49" s="48"/>
    </row>
    <row r="50" spans="1:18" s="38" customFormat="1" ht="24" customHeight="1" x14ac:dyDescent="0.2">
      <c r="A50" s="41" t="s">
        <v>8</v>
      </c>
      <c r="B50" s="41" t="s">
        <v>8</v>
      </c>
      <c r="C50" s="41" t="s">
        <v>8</v>
      </c>
      <c r="D50" s="56" t="s">
        <v>7</v>
      </c>
      <c r="E50" s="56" t="s">
        <v>8</v>
      </c>
      <c r="F50" s="56" t="s">
        <v>8</v>
      </c>
      <c r="G50" s="48">
        <f>G15+G19+G25+G28+G31+G35+G49+G38+G42</f>
        <v>214588200</v>
      </c>
      <c r="H50" s="48">
        <f>H15+H19+H25+H28+H31+H35+H49+H38+H42</f>
        <v>3311400</v>
      </c>
      <c r="I50" s="48">
        <f>I15+I19+I25+I28+I31+I35+I49+I38+I42</f>
        <v>211276800</v>
      </c>
      <c r="J50" s="48">
        <f>J15+J19+J25+J28+J31+J35+J49+J38+J42</f>
        <v>210976800</v>
      </c>
    </row>
    <row r="51" spans="1:18" s="37" customFormat="1" x14ac:dyDescent="0.2">
      <c r="A51" s="18"/>
      <c r="B51" s="18"/>
      <c r="C51" s="18"/>
      <c r="D51" s="19"/>
      <c r="E51" s="19"/>
      <c r="F51" s="19"/>
      <c r="G51" s="20"/>
      <c r="H51" s="20"/>
      <c r="I51" s="20"/>
      <c r="J51" s="20"/>
    </row>
    <row r="52" spans="1:18" s="3" customFormat="1" ht="16.5" customHeight="1" x14ac:dyDescent="0.2">
      <c r="A52" s="15"/>
      <c r="B52" s="15"/>
      <c r="C52" s="15"/>
      <c r="D52" s="16"/>
      <c r="E52" s="16"/>
      <c r="F52" s="16"/>
      <c r="G52" s="35"/>
      <c r="H52" s="17"/>
      <c r="I52" s="17"/>
      <c r="J52" s="17"/>
    </row>
    <row r="53" spans="1:18" s="3" customFormat="1" ht="22.5" customHeight="1" x14ac:dyDescent="0.2">
      <c r="A53" s="86" t="s">
        <v>9</v>
      </c>
      <c r="B53" s="86"/>
      <c r="C53" s="86"/>
      <c r="D53" s="86"/>
      <c r="E53" s="86"/>
      <c r="F53" s="86"/>
      <c r="G53" s="86"/>
      <c r="H53" s="86"/>
      <c r="I53" s="86"/>
      <c r="J53" s="86"/>
    </row>
    <row r="54" spans="1:18" ht="42" customHeight="1" x14ac:dyDescent="0.2"/>
    <row r="55" spans="1:18" s="12" customFormat="1" x14ac:dyDescent="0.2">
      <c r="A55" s="1"/>
      <c r="B55" s="1"/>
      <c r="C55" s="1"/>
      <c r="D55" s="2"/>
      <c r="E55" s="4"/>
      <c r="F55" s="4"/>
      <c r="G55" s="23"/>
      <c r="H55" s="5"/>
      <c r="I55" s="5"/>
      <c r="J55" s="5"/>
      <c r="K55" s="14"/>
      <c r="L55" s="14"/>
      <c r="M55" s="14"/>
    </row>
    <row r="56" spans="1:18" s="10" customFormat="1" x14ac:dyDescent="0.2">
      <c r="A56" s="1"/>
      <c r="B56" s="1"/>
      <c r="C56" s="1"/>
      <c r="D56" s="2"/>
      <c r="E56" s="4"/>
      <c r="F56" s="4"/>
      <c r="G56" s="4"/>
      <c r="H56" s="13"/>
      <c r="I56" s="13"/>
      <c r="J56" s="13"/>
    </row>
    <row r="57" spans="1:18" s="11" customFormat="1" x14ac:dyDescent="0.2">
      <c r="A57" s="1"/>
      <c r="B57" s="1"/>
      <c r="C57" s="1"/>
      <c r="D57" s="6"/>
      <c r="E57" s="4"/>
      <c r="F57" s="4"/>
      <c r="G57" s="4"/>
      <c r="H57" s="5"/>
      <c r="I57" s="5"/>
      <c r="J57" s="5"/>
    </row>
    <row r="58" spans="1:18" s="7" customFormat="1" ht="14.25" customHeight="1" x14ac:dyDescent="0.2">
      <c r="A58" s="1"/>
      <c r="B58" s="1"/>
      <c r="C58" s="1"/>
      <c r="D58" s="2"/>
      <c r="E58" s="4"/>
      <c r="F58" s="4"/>
      <c r="G58" s="4"/>
      <c r="H58" s="5"/>
      <c r="I58" s="5"/>
      <c r="J58" s="5"/>
      <c r="K58" s="8"/>
      <c r="L58" s="8"/>
      <c r="M58" s="8"/>
      <c r="N58" s="8"/>
      <c r="O58" s="8"/>
      <c r="P58" s="8"/>
      <c r="Q58" s="8"/>
      <c r="R58" s="8"/>
    </row>
    <row r="59" spans="1:18" s="7" customFormat="1" ht="16.5" customHeight="1" x14ac:dyDescent="0.2">
      <c r="A59" s="1"/>
      <c r="B59" s="1"/>
      <c r="C59" s="1"/>
      <c r="D59" s="2"/>
      <c r="E59" s="4"/>
      <c r="F59" s="4"/>
      <c r="G59" s="36"/>
      <c r="H59" s="36"/>
      <c r="I59" s="36"/>
      <c r="J59" s="5"/>
      <c r="K59" s="9"/>
      <c r="L59" s="9"/>
      <c r="M59" s="9"/>
      <c r="N59" s="9"/>
      <c r="O59" s="9"/>
      <c r="P59" s="9"/>
      <c r="Q59" s="9"/>
      <c r="R59" s="9"/>
    </row>
    <row r="60" spans="1:18" s="7" customFormat="1" ht="24" customHeight="1" x14ac:dyDescent="0.2">
      <c r="A60" s="1"/>
      <c r="B60" s="1"/>
      <c r="C60" s="1"/>
      <c r="D60" s="2"/>
      <c r="E60" s="4"/>
      <c r="F60" s="4"/>
      <c r="G60" s="4"/>
      <c r="H60" s="5"/>
      <c r="I60" s="5"/>
      <c r="J60" s="5"/>
      <c r="K60" s="8"/>
      <c r="L60" s="8"/>
      <c r="M60" s="8"/>
      <c r="N60" s="8"/>
      <c r="O60" s="8"/>
      <c r="P60" s="8"/>
      <c r="Q60" s="8"/>
      <c r="R60" s="8"/>
    </row>
    <row r="61" spans="1:18" s="7" customFormat="1" ht="18" customHeight="1" x14ac:dyDescent="0.2">
      <c r="A61" s="1"/>
      <c r="B61" s="1"/>
      <c r="C61" s="1"/>
      <c r="D61" s="2"/>
      <c r="E61" s="4"/>
      <c r="F61" s="4"/>
      <c r="G61" s="4"/>
      <c r="H61" s="5"/>
      <c r="I61" s="5"/>
      <c r="J61" s="5"/>
      <c r="K61" s="9"/>
      <c r="L61" s="9"/>
      <c r="M61" s="9"/>
      <c r="N61" s="9"/>
      <c r="O61" s="9"/>
      <c r="P61" s="9"/>
      <c r="Q61" s="9"/>
      <c r="R61" s="9"/>
    </row>
    <row r="62" spans="1:18" ht="17.25" customHeight="1" x14ac:dyDescent="0.2"/>
  </sheetData>
  <mergeCells count="39">
    <mergeCell ref="A42:D42"/>
    <mergeCell ref="A38:D38"/>
    <mergeCell ref="E36:E38"/>
    <mergeCell ref="F36:F38"/>
    <mergeCell ref="E13:E15"/>
    <mergeCell ref="F13:F15"/>
    <mergeCell ref="A15:D15"/>
    <mergeCell ref="E16:E19"/>
    <mergeCell ref="F16:F19"/>
    <mergeCell ref="E26:E28"/>
    <mergeCell ref="E32:E35"/>
    <mergeCell ref="F32:F35"/>
    <mergeCell ref="A35:D35"/>
    <mergeCell ref="A53:J53"/>
    <mergeCell ref="E29:E31"/>
    <mergeCell ref="A49:D49"/>
    <mergeCell ref="F43:F49"/>
    <mergeCell ref="E39:E42"/>
    <mergeCell ref="F39:F42"/>
    <mergeCell ref="E43:E49"/>
    <mergeCell ref="A10:A11"/>
    <mergeCell ref="E20:E25"/>
    <mergeCell ref="F20:F25"/>
    <mergeCell ref="A25:D25"/>
    <mergeCell ref="A19:D19"/>
    <mergeCell ref="F29:F31"/>
    <mergeCell ref="A31:D31"/>
    <mergeCell ref="F26:F28"/>
    <mergeCell ref="A28:D28"/>
    <mergeCell ref="A5:J5"/>
    <mergeCell ref="A6:J6"/>
    <mergeCell ref="B10:B11"/>
    <mergeCell ref="D10:D11"/>
    <mergeCell ref="E10:E11"/>
    <mergeCell ref="I10:J10"/>
    <mergeCell ref="F10:F11"/>
    <mergeCell ref="G10:G11"/>
    <mergeCell ref="H10:H11"/>
    <mergeCell ref="C10:C11"/>
  </mergeCells>
  <phoneticPr fontId="2" type="noConversion"/>
  <printOptions horizontalCentered="1"/>
  <pageMargins left="0.27559055118110237" right="0.31496062992125984" top="0.94488188976377963" bottom="0.23622047244094491" header="0" footer="0"/>
  <pageSetup paperSize="9" scale="70" fitToWidth="2" fitToHeight="2" orientation="landscape" r:id="rId1"/>
  <headerFooter alignWithMargins="0">
    <oddFooter>&amp;C&amp;P</oddFooter>
  </headerFooter>
  <rowBreaks count="2" manualBreakCount="2">
    <brk id="25" max="9" man="1"/>
    <brk id="4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</vt:lpstr>
      <vt:lpstr>'Додаток '!Заголовки_для_печати</vt:lpstr>
      <vt:lpstr>'Додаток 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2020-11-18T09:46:58Z</cp:lastPrinted>
  <dcterms:created xsi:type="dcterms:W3CDTF">2010-12-21T11:50:40Z</dcterms:created>
  <dcterms:modified xsi:type="dcterms:W3CDTF">2020-11-18T14:55:12Z</dcterms:modified>
</cp:coreProperties>
</file>