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.5" sheetId="6" r:id="rId1"/>
  </sheets>
  <definedNames>
    <definedName name="_xlnm.Print_Titles" localSheetId="0">дод.5!$D:$E,дод.5!$9:$10</definedName>
    <definedName name="_xlnm.Print_Area" localSheetId="0">дод.5!$A$1:$J$44</definedName>
  </definedNames>
  <calcPr calcId="162913" fullCalcOnLoad="1"/>
</workbook>
</file>

<file path=xl/calcChain.xml><?xml version="1.0" encoding="utf-8"?>
<calcChain xmlns="http://schemas.openxmlformats.org/spreadsheetml/2006/main">
  <c r="I36" i="6" l="1"/>
  <c r="I34" i="6"/>
  <c r="I32" i="6"/>
  <c r="I31" i="6"/>
  <c r="I30" i="6" s="1"/>
  <c r="I28" i="6"/>
  <c r="I26" i="6"/>
  <c r="I23" i="6"/>
  <c r="I22" i="6" s="1"/>
  <c r="I21" i="6" s="1"/>
  <c r="I40" i="6"/>
  <c r="I39" i="6"/>
  <c r="I38" i="6" s="1"/>
  <c r="I18" i="6"/>
  <c r="I17" i="6" s="1"/>
  <c r="I16" i="6" s="1"/>
  <c r="I15" i="6" s="1"/>
  <c r="I42" i="6" s="1"/>
  <c r="I19" i="6"/>
  <c r="I12" i="6"/>
  <c r="I11" i="6" s="1"/>
  <c r="I13" i="6"/>
  <c r="K42" i="6" l="1"/>
</calcChain>
</file>

<file path=xl/sharedStrings.xml><?xml version="1.0" encoding="utf-8"?>
<sst xmlns="http://schemas.openxmlformats.org/spreadsheetml/2006/main" count="88" uniqueCount="68">
  <si>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</si>
  <si>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</si>
  <si>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</si>
  <si>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</si>
  <si>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</si>
  <si>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</si>
  <si>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</si>
  <si>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</si>
  <si>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</si>
  <si>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</si>
  <si>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</si>
  <si>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</si>
  <si>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</si>
  <si>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</si>
  <si>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</si>
  <si>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</si>
  <si>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</si>
  <si>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</si>
  <si>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</si>
  <si>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</si>
  <si>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</si>
  <si>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</si>
  <si>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Придбання обладнання і предметів довгострокового користування</t>
  </si>
  <si>
    <t>0443</t>
  </si>
  <si>
    <t>Будівництво об'єктів житлово-комунального господарства</t>
  </si>
  <si>
    <t>0600000</t>
  </si>
  <si>
    <t xml:space="preserve">Управління освіти Чернівецької міської ради </t>
  </si>
  <si>
    <t>0610000</t>
  </si>
  <si>
    <t>Управління освіти</t>
  </si>
  <si>
    <t>0611020</t>
  </si>
  <si>
    <t>1020</t>
  </si>
  <si>
    <t>0921</t>
  </si>
  <si>
    <t>Надання загальної середньої освіти закладами загальної середньої освіти  (у тому числі з дошкільними підрозділами (відділеннями, групами))</t>
  </si>
  <si>
    <t>Додаток 5</t>
  </si>
  <si>
    <t>0490</t>
  </si>
  <si>
    <t>3710000</t>
  </si>
  <si>
    <t>Фінансове управління</t>
  </si>
  <si>
    <t>3717370</t>
  </si>
  <si>
    <t>7370</t>
  </si>
  <si>
    <t xml:space="preserve">Реалізація інших заходів щодо соціально-економічного розвитку територій </t>
  </si>
  <si>
    <t>Капітальні видатки на реалізацію заходів цільових програм</t>
  </si>
  <si>
    <t>3700000</t>
  </si>
  <si>
    <t>Фінансове управління Чернівецької міської ради</t>
  </si>
  <si>
    <t>0617321</t>
  </si>
  <si>
    <t>7321</t>
  </si>
  <si>
    <t>Будівництво освітніх установ та закладів</t>
  </si>
  <si>
    <t>Капітальні видатки</t>
  </si>
  <si>
    <t>Департамент містобудівного комплексу та земельних відносин Чернівецької міської ради</t>
  </si>
  <si>
    <t>1610000</t>
  </si>
  <si>
    <t xml:space="preserve">Департамент містобудівного комплексу та земельних відносин </t>
  </si>
  <si>
    <t>Внески до статутного капіталу суб'єктів господарювання</t>
  </si>
  <si>
    <t>Внески органів місцевого самоврядування до статутного капіталу КП "Чернівецьке тролейбусне управління"</t>
  </si>
  <si>
    <t>0200000</t>
  </si>
  <si>
    <t xml:space="preserve">Виконавчий комітет Чернівецької міської ради </t>
  </si>
  <si>
    <t>0210000</t>
  </si>
  <si>
    <t>Виконавчий комітет міської ради</t>
  </si>
  <si>
    <t>0210180</t>
  </si>
  <si>
    <t>0180</t>
  </si>
  <si>
    <t>0133</t>
  </si>
  <si>
    <t>Інша діяльність у сфері державного управління</t>
  </si>
  <si>
    <t>Будівництво інших об'єктів комунальної власності</t>
  </si>
  <si>
    <t>Капітальні видатки (замовник КП "Чернівціводоканал")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</si>
  <si>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</si>
  <si>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</si>
  <si>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Будівництво водопроводу від вул.Підкови до вул.Чорнівської (І черга)</t>
  </si>
  <si>
    <t>2017-2020</t>
  </si>
  <si>
    <t>1617370</t>
  </si>
  <si>
    <r>
      <rPr>
        <u/>
        <sz val="12"/>
        <rFont val="Times New Roman"/>
        <family val="1"/>
        <charset val="204"/>
      </rPr>
      <t xml:space="preserve">16.07.2020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2251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</si>
</sst>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142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5" fillId="0" borderId="7" xfId="48" applyNumberFormat="1" applyFont="1" applyFill="1" applyBorder="1" applyAlignment="1">
      <alignment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28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8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3" fontId="25" fillId="0" borderId="7" xfId="0" applyNumberFormat="1" applyFont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4" fontId="26" fillId="24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wrapText="1"/>
    </xf>
    <xf numFmtId="49" fontId="25" fillId="0" borderId="7" xfId="0" applyNumberFormat="1" applyFont="1" applyFill="1" applyBorder="1" applyAlignment="1">
      <alignment horizontal="left" vertical="center" wrapText="1"/>
    </xf>
    <xf numFmtId="1" fontId="22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center" vertical="center" wrapText="1"/>
    </xf>
    <xf numFmtId="3" fontId="22" fillId="0" borderId="0" xfId="48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Alignment="1">
      <alignment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192" fontId="31" fillId="0" borderId="7" xfId="0" applyNumberFormat="1" applyFont="1" applyFill="1" applyBorder="1" applyAlignment="1">
      <alignment horizontal="center" vertical="center" wrapText="1"/>
    </xf>
    <xf numFmtId="192" fontId="22" fillId="24" borderId="7" xfId="48" applyNumberFormat="1" applyFont="1" applyFill="1" applyBorder="1" applyAlignment="1">
      <alignment horizontal="lef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6" fillId="24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0" fontId="31" fillId="0" borderId="0" xfId="0" applyFont="1" applyFill="1" applyAlignment="1">
      <alignment wrapText="1"/>
    </xf>
    <xf numFmtId="0" fontId="31" fillId="0" borderId="0" xfId="0" applyFont="1" applyFill="1" applyAlignment="1">
      <alignment horizontal="center" wrapText="1"/>
    </xf>
    <xf numFmtId="49" fontId="22" fillId="0" borderId="7" xfId="0" applyNumberFormat="1" applyFont="1" applyFill="1" applyBorder="1" applyAlignment="1">
      <alignment horizontal="left" vertical="center" wrapText="1"/>
    </xf>
    <xf numFmtId="3" fontId="26" fillId="24" borderId="7" xfId="48" applyNumberFormat="1" applyFont="1" applyFill="1" applyBorder="1" applyAlignment="1">
      <alignment vertical="center" wrapText="1"/>
    </xf>
    <xf numFmtId="0" fontId="22" fillId="0" borderId="7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3" fontId="25" fillId="24" borderId="0" xfId="48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wrapText="1"/>
    </xf>
    <xf numFmtId="0" fontId="26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wrapText="1"/>
    </xf>
    <xf numFmtId="49" fontId="27" fillId="0" borderId="7" xfId="0" applyNumberFormat="1" applyFont="1" applyFill="1" applyBorder="1" applyAlignment="1">
      <alignment horizontal="left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NumberFormat="1" applyFont="1" applyFill="1" applyBorder="1" applyAlignment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 wrapText="1"/>
    </xf>
    <xf numFmtId="0" fontId="29" fillId="0" borderId="0" xfId="0" applyNumberFormat="1" applyFont="1" applyFill="1" applyBorder="1" applyAlignment="1" applyProtection="1">
      <alignment horizontal="left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left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view="pageBreakPreview" zoomScale="80" zoomScaleNormal="80" zoomScaleSheetLayoutView="8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8" sqref="G8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63" customWidth="1"/>
    <col min="6" max="6" width="17.1640625" style="38" customWidth="1"/>
    <col min="7" max="7" width="15.5" style="12" customWidth="1"/>
    <col min="8" max="8" width="14.1640625" style="12" customWidth="1"/>
    <col min="9" max="9" width="19.33203125" style="20" customWidth="1"/>
    <col min="10" max="10" width="14.1640625" style="12" customWidth="1"/>
    <col min="11" max="11" width="26.6640625" style="93" customWidth="1"/>
    <col min="12" max="12" width="19" style="94" customWidth="1"/>
    <col min="13" max="13" width="19.6640625" style="95" customWidth="1"/>
    <col min="14" max="14" width="26.83203125" style="52" customWidth="1"/>
    <col min="15" max="16384" width="9.1640625" style="2"/>
  </cols>
  <sheetData>
    <row r="1" spans="1:15" ht="18" customHeight="1" x14ac:dyDescent="0.2">
      <c r="G1" s="15" t="s">
        <v>33</v>
      </c>
    </row>
    <row r="2" spans="1:15" ht="15.75" customHeight="1" x14ac:dyDescent="0.2">
      <c r="E2" s="64"/>
      <c r="F2" s="39"/>
      <c r="G2" s="21" t="s">
        <v>0</v>
      </c>
    </row>
    <row r="3" spans="1:15" ht="18" customHeight="1" x14ac:dyDescent="0.2">
      <c r="G3" s="73" t="s">
        <v>67</v>
      </c>
    </row>
    <row r="4" spans="1:15" x14ac:dyDescent="0.2">
      <c r="G4" s="1"/>
      <c r="H4" s="1"/>
      <c r="J4" s="1"/>
      <c r="K4" s="96"/>
    </row>
    <row r="5" spans="1:15" ht="57" customHeight="1" x14ac:dyDescent="0.2">
      <c r="A5" s="136" t="s">
        <v>21</v>
      </c>
      <c r="B5" s="137"/>
      <c r="C5" s="137"/>
      <c r="D5" s="137"/>
      <c r="E5" s="137"/>
      <c r="F5" s="137"/>
      <c r="G5" s="137"/>
      <c r="H5" s="137"/>
      <c r="I5" s="137"/>
      <c r="J5" s="137"/>
      <c r="K5" s="50"/>
    </row>
    <row r="6" spans="1:15" ht="18" customHeight="1" x14ac:dyDescent="0.3">
      <c r="A6" s="140">
        <v>24201100000</v>
      </c>
      <c r="B6" s="140"/>
      <c r="C6" s="51"/>
      <c r="D6" s="51"/>
      <c r="E6" s="65"/>
      <c r="F6" s="51"/>
      <c r="G6" s="51"/>
      <c r="H6" s="51"/>
      <c r="I6" s="71"/>
      <c r="J6" s="51"/>
      <c r="K6" s="51"/>
    </row>
    <row r="7" spans="1:15" ht="17.45" customHeight="1" x14ac:dyDescent="0.2">
      <c r="A7" s="141" t="s">
        <v>9</v>
      </c>
      <c r="B7" s="141"/>
      <c r="C7" s="50"/>
      <c r="D7" s="50"/>
      <c r="E7" s="66"/>
      <c r="F7" s="50"/>
      <c r="G7" s="50"/>
      <c r="H7" s="50"/>
      <c r="I7" s="72"/>
      <c r="J7" s="50"/>
      <c r="K7" s="50"/>
    </row>
    <row r="8" spans="1:15" ht="18.75" x14ac:dyDescent="0.3">
      <c r="A8" s="11"/>
      <c r="B8" s="9"/>
      <c r="C8" s="9"/>
      <c r="D8" s="13"/>
      <c r="E8" s="67"/>
      <c r="F8" s="40"/>
      <c r="G8" s="14"/>
      <c r="H8" s="22"/>
      <c r="I8" s="17"/>
      <c r="J8" s="22"/>
      <c r="K8" s="59"/>
    </row>
    <row r="9" spans="1:15" ht="116.25" customHeight="1" x14ac:dyDescent="0.2">
      <c r="A9" s="27" t="s">
        <v>10</v>
      </c>
      <c r="B9" s="27" t="s">
        <v>11</v>
      </c>
      <c r="C9" s="27" t="s">
        <v>16</v>
      </c>
      <c r="D9" s="28" t="s">
        <v>17</v>
      </c>
      <c r="E9" s="35" t="s">
        <v>12</v>
      </c>
      <c r="F9" s="29" t="s">
        <v>13</v>
      </c>
      <c r="G9" s="29" t="s">
        <v>18</v>
      </c>
      <c r="H9" s="29" t="s">
        <v>14</v>
      </c>
      <c r="I9" s="29" t="s">
        <v>15</v>
      </c>
      <c r="J9" s="29" t="s">
        <v>19</v>
      </c>
      <c r="K9" s="60"/>
    </row>
    <row r="10" spans="1:15" ht="16.5" customHeight="1" x14ac:dyDescent="0.2">
      <c r="A10" s="23" t="s">
        <v>5</v>
      </c>
      <c r="B10" s="23" t="s">
        <v>6</v>
      </c>
      <c r="C10" s="23" t="s">
        <v>7</v>
      </c>
      <c r="D10" s="24">
        <v>4</v>
      </c>
      <c r="E10" s="3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  <c r="K10" s="61"/>
    </row>
    <row r="11" spans="1:15" ht="39.75" customHeight="1" x14ac:dyDescent="0.2">
      <c r="A11" s="31" t="s">
        <v>52</v>
      </c>
      <c r="B11" s="30"/>
      <c r="C11" s="31"/>
      <c r="D11" s="30" t="s">
        <v>53</v>
      </c>
      <c r="E11" s="101"/>
      <c r="F11" s="82"/>
      <c r="G11" s="82"/>
      <c r="H11" s="102"/>
      <c r="I11" s="102">
        <f>I12</f>
        <v>-600000</v>
      </c>
      <c r="J11" s="25"/>
      <c r="K11" s="61"/>
    </row>
    <row r="12" spans="1:15" ht="27" customHeight="1" x14ac:dyDescent="0.2">
      <c r="A12" s="5" t="s">
        <v>54</v>
      </c>
      <c r="B12" s="36"/>
      <c r="C12" s="5"/>
      <c r="D12" s="36" t="s">
        <v>55</v>
      </c>
      <c r="E12" s="106"/>
      <c r="F12" s="80"/>
      <c r="G12" s="80"/>
      <c r="H12" s="46"/>
      <c r="I12" s="46">
        <f>I14</f>
        <v>-600000</v>
      </c>
      <c r="J12" s="25"/>
      <c r="K12" s="61"/>
    </row>
    <row r="13" spans="1:15" ht="36.6" customHeight="1" x14ac:dyDescent="0.2">
      <c r="A13" s="23" t="s">
        <v>56</v>
      </c>
      <c r="B13" s="23" t="s">
        <v>57</v>
      </c>
      <c r="C13" s="23" t="s">
        <v>58</v>
      </c>
      <c r="D13" s="24" t="s">
        <v>59</v>
      </c>
      <c r="E13" s="107"/>
      <c r="F13" s="25"/>
      <c r="G13" s="25"/>
      <c r="H13" s="25"/>
      <c r="I13" s="79">
        <f>SUM(I14)</f>
        <v>-600000</v>
      </c>
      <c r="J13" s="25"/>
      <c r="K13" s="61"/>
    </row>
    <row r="14" spans="1:15" ht="35.25" customHeight="1" x14ac:dyDescent="0.2">
      <c r="A14" s="23"/>
      <c r="B14" s="23"/>
      <c r="C14" s="23"/>
      <c r="D14" s="24"/>
      <c r="E14" s="81" t="s">
        <v>22</v>
      </c>
      <c r="F14" s="25"/>
      <c r="G14" s="25"/>
      <c r="H14" s="25"/>
      <c r="I14" s="79">
        <v>-600000</v>
      </c>
      <c r="J14" s="25"/>
      <c r="K14" s="61"/>
    </row>
    <row r="15" spans="1:15" s="104" customFormat="1" ht="41.25" customHeight="1" x14ac:dyDescent="0.2">
      <c r="A15" s="31" t="s">
        <v>25</v>
      </c>
      <c r="B15" s="30"/>
      <c r="C15" s="31"/>
      <c r="D15" s="30" t="s">
        <v>26</v>
      </c>
      <c r="E15" s="101"/>
      <c r="F15" s="82"/>
      <c r="G15" s="82"/>
      <c r="H15" s="102"/>
      <c r="I15" s="102">
        <f>I16</f>
        <v>3803523</v>
      </c>
      <c r="J15" s="102"/>
      <c r="K15" s="103"/>
      <c r="L15" s="103"/>
      <c r="N15" s="105"/>
      <c r="O15" s="105"/>
    </row>
    <row r="16" spans="1:15" s="104" customFormat="1" ht="25.9" customHeight="1" x14ac:dyDescent="0.2">
      <c r="A16" s="5" t="s">
        <v>27</v>
      </c>
      <c r="B16" s="36"/>
      <c r="C16" s="5"/>
      <c r="D16" s="36" t="s">
        <v>28</v>
      </c>
      <c r="E16" s="106"/>
      <c r="F16" s="80"/>
      <c r="G16" s="80"/>
      <c r="H16" s="46"/>
      <c r="I16" s="46">
        <f>SUM(I17+I19)</f>
        <v>3803523</v>
      </c>
      <c r="J16" s="46"/>
      <c r="K16" s="32"/>
      <c r="L16" s="32"/>
      <c r="N16" s="105"/>
      <c r="O16" s="105"/>
    </row>
    <row r="17" spans="1:15" s="104" customFormat="1" ht="63" x14ac:dyDescent="0.2">
      <c r="A17" s="23" t="s">
        <v>29</v>
      </c>
      <c r="B17" s="23" t="s">
        <v>30</v>
      </c>
      <c r="C17" s="23" t="s">
        <v>31</v>
      </c>
      <c r="D17" s="24" t="s">
        <v>32</v>
      </c>
      <c r="E17" s="107"/>
      <c r="F17" s="25"/>
      <c r="G17" s="25"/>
      <c r="H17" s="25"/>
      <c r="I17" s="79">
        <f>SUM(I18)</f>
        <v>2019764</v>
      </c>
      <c r="J17" s="25"/>
      <c r="K17" s="61"/>
      <c r="L17" s="61"/>
      <c r="N17" s="105"/>
      <c r="O17" s="105"/>
    </row>
    <row r="18" spans="1:15" s="104" customFormat="1" ht="38.450000000000003" customHeight="1" x14ac:dyDescent="0.2">
      <c r="A18" s="23"/>
      <c r="B18" s="23"/>
      <c r="C18" s="23"/>
      <c r="D18" s="24"/>
      <c r="E18" s="81" t="s">
        <v>22</v>
      </c>
      <c r="F18" s="25"/>
      <c r="G18" s="25"/>
      <c r="H18" s="25"/>
      <c r="I18" s="79">
        <f>1277764+642000+275400-175400</f>
        <v>2019764</v>
      </c>
      <c r="J18" s="25"/>
      <c r="K18" s="61"/>
      <c r="L18" s="61"/>
      <c r="N18" s="105"/>
      <c r="O18" s="105"/>
    </row>
    <row r="19" spans="1:15" s="104" customFormat="1" ht="30.6" customHeight="1" x14ac:dyDescent="0.2">
      <c r="A19" s="23" t="s">
        <v>43</v>
      </c>
      <c r="B19" s="23" t="s">
        <v>44</v>
      </c>
      <c r="C19" s="23" t="s">
        <v>23</v>
      </c>
      <c r="D19" s="24" t="s">
        <v>45</v>
      </c>
      <c r="E19" s="107"/>
      <c r="F19" s="25"/>
      <c r="G19" s="25"/>
      <c r="H19" s="25"/>
      <c r="I19" s="79">
        <f>SUM(I20)</f>
        <v>1783759</v>
      </c>
      <c r="J19" s="25"/>
      <c r="K19" s="61"/>
      <c r="L19" s="61"/>
      <c r="N19" s="105"/>
      <c r="O19" s="105"/>
    </row>
    <row r="20" spans="1:15" s="104" customFormat="1" ht="25.5" customHeight="1" x14ac:dyDescent="0.2">
      <c r="A20" s="23"/>
      <c r="B20" s="23"/>
      <c r="C20" s="23"/>
      <c r="D20" s="24"/>
      <c r="E20" s="107" t="s">
        <v>46</v>
      </c>
      <c r="F20" s="25"/>
      <c r="G20" s="25"/>
      <c r="H20" s="25"/>
      <c r="I20" s="79">
        <v>1783759</v>
      </c>
      <c r="J20" s="25"/>
      <c r="K20" s="61"/>
      <c r="L20" s="61"/>
      <c r="N20" s="105"/>
      <c r="O20" s="105"/>
    </row>
    <row r="21" spans="1:15" s="3" customFormat="1" ht="45.75" customHeight="1" x14ac:dyDescent="0.25">
      <c r="A21" s="30">
        <v>1200000</v>
      </c>
      <c r="B21" s="30"/>
      <c r="C21" s="31"/>
      <c r="D21" s="30" t="s">
        <v>8</v>
      </c>
      <c r="E21" s="82"/>
      <c r="F21" s="44"/>
      <c r="G21" s="47"/>
      <c r="H21" s="70"/>
      <c r="I21" s="83">
        <f>I22</f>
        <v>13925288</v>
      </c>
      <c r="J21" s="70"/>
      <c r="K21" s="32"/>
      <c r="L21" s="33"/>
      <c r="M21" s="53"/>
    </row>
    <row r="22" spans="1:15" s="34" customFormat="1" ht="39.75" customHeight="1" x14ac:dyDescent="0.25">
      <c r="A22" s="36">
        <v>1210000</v>
      </c>
      <c r="B22" s="36"/>
      <c r="C22" s="5"/>
      <c r="D22" s="36" t="s">
        <v>20</v>
      </c>
      <c r="E22" s="80"/>
      <c r="F22" s="45"/>
      <c r="G22" s="46"/>
      <c r="H22" s="37"/>
      <c r="I22" s="84">
        <f>I23+I26+I28</f>
        <v>13925288</v>
      </c>
      <c r="J22" s="37"/>
      <c r="K22" s="32"/>
      <c r="L22" s="33"/>
      <c r="M22" s="54"/>
    </row>
    <row r="23" spans="1:15" s="3" customFormat="1" ht="36.75" customHeight="1" x14ac:dyDescent="0.25">
      <c r="A23" s="36">
        <v>1217310</v>
      </c>
      <c r="B23" s="36">
        <v>7310</v>
      </c>
      <c r="C23" s="5" t="s">
        <v>23</v>
      </c>
      <c r="D23" s="36" t="s">
        <v>24</v>
      </c>
      <c r="E23" s="80"/>
      <c r="F23" s="45"/>
      <c r="G23" s="48"/>
      <c r="H23" s="37"/>
      <c r="I23" s="42">
        <f>I24+I25</f>
        <v>11632288</v>
      </c>
      <c r="J23" s="37"/>
      <c r="K23" s="32"/>
      <c r="L23" s="33"/>
      <c r="M23" s="85"/>
    </row>
    <row r="24" spans="1:15" s="92" customFormat="1" ht="36.75" customHeight="1" x14ac:dyDescent="0.25">
      <c r="A24" s="120"/>
      <c r="B24" s="120"/>
      <c r="C24" s="121"/>
      <c r="D24" s="81"/>
      <c r="E24" s="86" t="s">
        <v>46</v>
      </c>
      <c r="F24" s="87"/>
      <c r="G24" s="88"/>
      <c r="H24" s="89"/>
      <c r="I24" s="43">
        <v>5632288</v>
      </c>
      <c r="J24" s="89"/>
      <c r="K24" s="32"/>
      <c r="L24" s="90"/>
      <c r="M24" s="91"/>
    </row>
    <row r="25" spans="1:15" s="92" customFormat="1" ht="36.75" customHeight="1" x14ac:dyDescent="0.25">
      <c r="A25" s="120"/>
      <c r="B25" s="120"/>
      <c r="C25" s="121"/>
      <c r="D25" s="81"/>
      <c r="E25" s="86" t="s">
        <v>61</v>
      </c>
      <c r="F25" s="87"/>
      <c r="G25" s="88"/>
      <c r="H25" s="89"/>
      <c r="I25" s="43">
        <v>6000000</v>
      </c>
      <c r="J25" s="89"/>
      <c r="K25" s="32"/>
      <c r="L25" s="90"/>
      <c r="M25" s="91"/>
    </row>
    <row r="26" spans="1:15" s="34" customFormat="1" ht="57" customHeight="1" x14ac:dyDescent="0.25">
      <c r="A26" s="36">
        <v>1217461</v>
      </c>
      <c r="B26" s="36">
        <v>7461</v>
      </c>
      <c r="C26" s="5" t="s">
        <v>62</v>
      </c>
      <c r="D26" s="36" t="s">
        <v>63</v>
      </c>
      <c r="E26" s="106"/>
      <c r="F26" s="45"/>
      <c r="G26" s="46"/>
      <c r="H26" s="37"/>
      <c r="I26" s="42">
        <f>I27</f>
        <v>-2100000</v>
      </c>
      <c r="J26" s="37"/>
      <c r="K26" s="108"/>
      <c r="L26" s="32"/>
      <c r="M26" s="33"/>
      <c r="N26" s="124"/>
    </row>
    <row r="27" spans="1:15" s="34" customFormat="1" ht="30" customHeight="1" x14ac:dyDescent="0.25">
      <c r="A27" s="36"/>
      <c r="B27" s="36"/>
      <c r="C27" s="5"/>
      <c r="D27" s="36"/>
      <c r="E27" s="127" t="s">
        <v>46</v>
      </c>
      <c r="F27" s="45"/>
      <c r="G27" s="48"/>
      <c r="H27" s="37"/>
      <c r="I27" s="43">
        <v>-2100000</v>
      </c>
      <c r="J27" s="37"/>
      <c r="K27" s="108"/>
      <c r="L27" s="32"/>
      <c r="M27" s="33"/>
      <c r="N27" s="124"/>
    </row>
    <row r="28" spans="1:15" s="3" customFormat="1" ht="39" customHeight="1" x14ac:dyDescent="0.25">
      <c r="A28" s="36">
        <v>1217670</v>
      </c>
      <c r="B28" s="36">
        <v>7670</v>
      </c>
      <c r="C28" s="5" t="s">
        <v>34</v>
      </c>
      <c r="D28" s="36" t="s">
        <v>50</v>
      </c>
      <c r="E28" s="106"/>
      <c r="F28" s="45"/>
      <c r="G28" s="48"/>
      <c r="H28" s="37"/>
      <c r="I28" s="42">
        <f>SUM(I29:I29)</f>
        <v>4393000</v>
      </c>
      <c r="J28" s="37"/>
      <c r="K28" s="108"/>
      <c r="L28" s="32"/>
      <c r="M28" s="33"/>
      <c r="N28" s="53"/>
    </row>
    <row r="29" spans="1:15" s="104" customFormat="1" ht="45" customHeight="1" x14ac:dyDescent="0.2">
      <c r="A29" s="109"/>
      <c r="B29" s="109"/>
      <c r="C29" s="110"/>
      <c r="D29" s="128"/>
      <c r="E29" s="127" t="s">
        <v>51</v>
      </c>
      <c r="F29" s="45"/>
      <c r="G29" s="48"/>
      <c r="H29" s="37"/>
      <c r="I29" s="43">
        <v>4393000</v>
      </c>
      <c r="J29" s="37"/>
      <c r="K29" s="111"/>
      <c r="L29" s="32"/>
      <c r="M29" s="33"/>
      <c r="N29" s="105"/>
    </row>
    <row r="30" spans="1:15" s="3" customFormat="1" ht="54" customHeight="1" x14ac:dyDescent="0.25">
      <c r="A30" s="30">
        <v>1600000</v>
      </c>
      <c r="B30" s="30"/>
      <c r="C30" s="31"/>
      <c r="D30" s="30" t="s">
        <v>47</v>
      </c>
      <c r="E30" s="101"/>
      <c r="F30" s="44"/>
      <c r="G30" s="47"/>
      <c r="H30" s="70"/>
      <c r="I30" s="119">
        <f>I31</f>
        <v>7634529</v>
      </c>
      <c r="J30" s="70"/>
      <c r="K30" s="122"/>
      <c r="L30" s="32"/>
      <c r="M30" s="33"/>
      <c r="N30" s="53"/>
      <c r="O30" s="123"/>
    </row>
    <row r="31" spans="1:15" s="34" customFormat="1" ht="37.15" customHeight="1" x14ac:dyDescent="0.25">
      <c r="A31" s="5" t="s">
        <v>48</v>
      </c>
      <c r="B31" s="5"/>
      <c r="C31" s="5"/>
      <c r="D31" s="36" t="s">
        <v>49</v>
      </c>
      <c r="E31" s="106"/>
      <c r="F31" s="45"/>
      <c r="G31" s="46"/>
      <c r="H31" s="37"/>
      <c r="I31" s="42">
        <f>I32+I34+I36</f>
        <v>7634529</v>
      </c>
      <c r="J31" s="37"/>
      <c r="K31" s="111"/>
      <c r="L31" s="32"/>
      <c r="M31" s="33"/>
      <c r="N31" s="124"/>
    </row>
    <row r="32" spans="1:15" s="3" customFormat="1" ht="35.25" customHeight="1" x14ac:dyDescent="0.25">
      <c r="A32" s="36">
        <v>1617310</v>
      </c>
      <c r="B32" s="36">
        <v>7310</v>
      </c>
      <c r="C32" s="5" t="s">
        <v>23</v>
      </c>
      <c r="D32" s="36" t="s">
        <v>24</v>
      </c>
      <c r="E32" s="118"/>
      <c r="F32" s="45"/>
      <c r="G32" s="48"/>
      <c r="H32" s="37"/>
      <c r="I32" s="42">
        <f>SUM(I33:I33)</f>
        <v>2100000</v>
      </c>
      <c r="J32" s="37"/>
      <c r="K32" s="108"/>
      <c r="L32" s="32"/>
      <c r="M32" s="33"/>
      <c r="N32" s="53"/>
    </row>
    <row r="33" spans="1:15" s="3" customFormat="1" ht="35.25" customHeight="1" x14ac:dyDescent="0.25">
      <c r="A33" s="36"/>
      <c r="B33" s="36"/>
      <c r="C33" s="5"/>
      <c r="D33" s="36"/>
      <c r="E33" s="127" t="s">
        <v>64</v>
      </c>
      <c r="F33" s="45" t="s">
        <v>65</v>
      </c>
      <c r="G33" s="48">
        <v>6206433</v>
      </c>
      <c r="H33" s="37">
        <v>65</v>
      </c>
      <c r="I33" s="43">
        <v>2100000</v>
      </c>
      <c r="J33" s="37">
        <v>100</v>
      </c>
      <c r="K33" s="108"/>
      <c r="L33" s="32"/>
      <c r="M33" s="33"/>
      <c r="N33" s="53"/>
    </row>
    <row r="34" spans="1:15" s="3" customFormat="1" ht="36.6" customHeight="1" x14ac:dyDescent="0.25">
      <c r="A34" s="36">
        <v>1617330</v>
      </c>
      <c r="B34" s="36">
        <v>7330</v>
      </c>
      <c r="C34" s="5" t="s">
        <v>23</v>
      </c>
      <c r="D34" s="36" t="s">
        <v>60</v>
      </c>
      <c r="E34" s="126"/>
      <c r="F34" s="45"/>
      <c r="G34" s="48"/>
      <c r="H34" s="37"/>
      <c r="I34" s="42">
        <f>I35</f>
        <v>4034529</v>
      </c>
      <c r="J34" s="37"/>
      <c r="K34" s="108"/>
      <c r="L34" s="32"/>
      <c r="M34" s="33"/>
      <c r="N34" s="53"/>
    </row>
    <row r="35" spans="1:15" s="34" customFormat="1" ht="30" customHeight="1" x14ac:dyDescent="0.25">
      <c r="A35" s="36"/>
      <c r="B35" s="5"/>
      <c r="C35" s="5"/>
      <c r="D35" s="36"/>
      <c r="E35" s="118" t="s">
        <v>46</v>
      </c>
      <c r="F35" s="45"/>
      <c r="G35" s="48"/>
      <c r="H35" s="37"/>
      <c r="I35" s="43">
        <v>4034529</v>
      </c>
      <c r="J35" s="37"/>
      <c r="K35" s="125"/>
      <c r="M35" s="33"/>
      <c r="N35" s="124"/>
    </row>
    <row r="36" spans="1:15" s="116" customFormat="1" ht="42" customHeight="1" x14ac:dyDescent="0.2">
      <c r="A36" s="130" t="s">
        <v>66</v>
      </c>
      <c r="B36" s="130" t="s">
        <v>38</v>
      </c>
      <c r="C36" s="130" t="s">
        <v>34</v>
      </c>
      <c r="D36" s="131" t="s">
        <v>39</v>
      </c>
      <c r="E36" s="112"/>
      <c r="F36" s="113"/>
      <c r="G36" s="113"/>
      <c r="H36" s="113"/>
      <c r="I36" s="114">
        <f>I37</f>
        <v>1500000</v>
      </c>
      <c r="J36" s="113"/>
      <c r="K36" s="115"/>
      <c r="M36" s="117"/>
      <c r="N36" s="117"/>
    </row>
    <row r="37" spans="1:15" s="104" customFormat="1" ht="37.5" customHeight="1" x14ac:dyDescent="0.2">
      <c r="A37" s="23"/>
      <c r="B37" s="23"/>
      <c r="C37" s="23"/>
      <c r="D37" s="24"/>
      <c r="E37" s="132" t="s">
        <v>40</v>
      </c>
      <c r="F37" s="25"/>
      <c r="G37" s="25"/>
      <c r="H37" s="25"/>
      <c r="I37" s="79">
        <v>1500000</v>
      </c>
      <c r="J37" s="25"/>
      <c r="K37" s="61"/>
      <c r="M37" s="105"/>
      <c r="N37" s="105"/>
    </row>
    <row r="38" spans="1:15" s="3" customFormat="1" ht="33.75" customHeight="1" x14ac:dyDescent="0.25">
      <c r="A38" s="30" t="s">
        <v>41</v>
      </c>
      <c r="B38" s="30"/>
      <c r="C38" s="31"/>
      <c r="D38" s="30" t="s">
        <v>42</v>
      </c>
      <c r="E38" s="82"/>
      <c r="F38" s="44"/>
      <c r="G38" s="47"/>
      <c r="H38" s="70"/>
      <c r="I38" s="119">
        <f>I39</f>
        <v>-7813300</v>
      </c>
      <c r="J38" s="70"/>
      <c r="K38" s="97"/>
      <c r="L38" s="32"/>
      <c r="M38" s="33"/>
      <c r="N38" s="53"/>
    </row>
    <row r="39" spans="1:15" s="104" customFormat="1" ht="22.9" customHeight="1" x14ac:dyDescent="0.2">
      <c r="A39" s="5" t="s">
        <v>35</v>
      </c>
      <c r="B39" s="36"/>
      <c r="C39" s="5"/>
      <c r="D39" s="36" t="s">
        <v>36</v>
      </c>
      <c r="E39" s="106"/>
      <c r="F39" s="80"/>
      <c r="G39" s="80"/>
      <c r="H39" s="46"/>
      <c r="I39" s="46">
        <f>I40</f>
        <v>-7813300</v>
      </c>
      <c r="J39" s="46"/>
      <c r="K39" s="32"/>
      <c r="L39" s="32"/>
      <c r="N39" s="105"/>
      <c r="O39" s="105"/>
    </row>
    <row r="40" spans="1:15" s="116" customFormat="1" ht="31.5" customHeight="1" x14ac:dyDescent="0.2">
      <c r="A40" s="23" t="s">
        <v>37</v>
      </c>
      <c r="B40" s="23" t="s">
        <v>38</v>
      </c>
      <c r="C40" s="23" t="s">
        <v>34</v>
      </c>
      <c r="D40" s="24" t="s">
        <v>39</v>
      </c>
      <c r="E40" s="112"/>
      <c r="F40" s="113"/>
      <c r="G40" s="113"/>
      <c r="H40" s="113"/>
      <c r="I40" s="114">
        <f>I41</f>
        <v>-7813300</v>
      </c>
      <c r="J40" s="113"/>
      <c r="K40" s="115"/>
      <c r="L40" s="115"/>
      <c r="N40" s="117"/>
      <c r="O40" s="117"/>
    </row>
    <row r="41" spans="1:15" s="104" customFormat="1" ht="34.15" customHeight="1" x14ac:dyDescent="0.2">
      <c r="A41" s="23"/>
      <c r="B41" s="23"/>
      <c r="C41" s="23"/>
      <c r="D41" s="24"/>
      <c r="E41" s="118" t="s">
        <v>40</v>
      </c>
      <c r="F41" s="25"/>
      <c r="G41" s="25"/>
      <c r="H41" s="25"/>
      <c r="I41" s="79">
        <v>-7813300</v>
      </c>
      <c r="J41" s="25"/>
      <c r="K41" s="61"/>
      <c r="L41" s="61"/>
      <c r="N41" s="105"/>
      <c r="O41" s="105"/>
    </row>
    <row r="42" spans="1:15" s="4" customFormat="1" ht="27" customHeight="1" x14ac:dyDescent="0.3">
      <c r="A42" s="5" t="s">
        <v>4</v>
      </c>
      <c r="B42" s="5" t="s">
        <v>4</v>
      </c>
      <c r="C42" s="5" t="s">
        <v>4</v>
      </c>
      <c r="D42" s="36" t="s">
        <v>3</v>
      </c>
      <c r="E42" s="68" t="s">
        <v>4</v>
      </c>
      <c r="F42" s="100" t="s">
        <v>4</v>
      </c>
      <c r="G42" s="26" t="s">
        <v>4</v>
      </c>
      <c r="H42" s="26" t="s">
        <v>4</v>
      </c>
      <c r="I42" s="129">
        <f>I15+I21+I38+I11+I30</f>
        <v>16950040</v>
      </c>
      <c r="J42" s="26" t="s">
        <v>4</v>
      </c>
      <c r="K42" s="62">
        <f>I40+I30+I21+I15+I11</f>
        <v>16950040</v>
      </c>
      <c r="L42" s="98"/>
      <c r="M42" s="57"/>
      <c r="N42" s="55"/>
    </row>
    <row r="43" spans="1:15" s="4" customFormat="1" ht="22.15" customHeight="1" x14ac:dyDescent="0.3">
      <c r="A43" s="74"/>
      <c r="B43" s="74"/>
      <c r="C43" s="74"/>
      <c r="D43" s="75"/>
      <c r="E43" s="76"/>
      <c r="F43" s="77"/>
      <c r="G43" s="62"/>
      <c r="H43" s="62"/>
      <c r="I43" s="78"/>
      <c r="J43" s="62"/>
      <c r="K43" s="62"/>
      <c r="L43" s="98"/>
      <c r="M43" s="57"/>
      <c r="N43" s="55"/>
    </row>
    <row r="44" spans="1:15" s="49" customFormat="1" ht="31.15" customHeight="1" x14ac:dyDescent="0.3">
      <c r="A44" s="139" t="s">
        <v>1</v>
      </c>
      <c r="B44" s="139"/>
      <c r="C44" s="139"/>
      <c r="D44" s="139"/>
      <c r="E44" s="133"/>
      <c r="F44" s="134"/>
      <c r="G44" s="135"/>
      <c r="H44" s="135"/>
      <c r="I44" s="138" t="s">
        <v>2</v>
      </c>
      <c r="J44" s="138"/>
      <c r="K44" s="135"/>
      <c r="M44" s="56"/>
      <c r="N44" s="56"/>
    </row>
    <row r="46" spans="1:15" s="7" customFormat="1" ht="32.25" customHeight="1" x14ac:dyDescent="0.3">
      <c r="A46" s="10"/>
      <c r="B46" s="10"/>
      <c r="C46" s="10"/>
      <c r="D46" s="6"/>
      <c r="E46" s="69"/>
      <c r="F46" s="41"/>
      <c r="G46" s="6"/>
      <c r="H46" s="6"/>
      <c r="I46" s="17"/>
      <c r="J46" s="6"/>
      <c r="K46" s="6"/>
      <c r="M46" s="57"/>
      <c r="N46" s="57"/>
    </row>
    <row r="47" spans="1:15" s="18" customFormat="1" ht="32.25" customHeight="1" x14ac:dyDescent="0.25">
      <c r="A47" s="16"/>
      <c r="B47" s="16"/>
      <c r="C47" s="16"/>
      <c r="D47" s="17"/>
      <c r="E47" s="69"/>
      <c r="F47" s="41"/>
      <c r="G47" s="17"/>
      <c r="H47" s="17"/>
      <c r="I47" s="17"/>
      <c r="J47" s="17"/>
      <c r="K47" s="17"/>
      <c r="M47" s="58"/>
      <c r="N47" s="58"/>
    </row>
    <row r="48" spans="1:15" s="18" customFormat="1" ht="32.25" customHeight="1" x14ac:dyDescent="0.25">
      <c r="A48" s="16"/>
      <c r="B48" s="16"/>
      <c r="C48" s="16"/>
      <c r="D48" s="17"/>
      <c r="E48" s="69"/>
      <c r="F48" s="41"/>
      <c r="G48" s="17"/>
      <c r="H48" s="17"/>
      <c r="I48" s="17"/>
      <c r="J48" s="17"/>
      <c r="K48" s="17"/>
      <c r="M48" s="58"/>
      <c r="N48" s="58"/>
    </row>
    <row r="49" spans="1:14" s="18" customFormat="1" ht="32.25" customHeight="1" x14ac:dyDescent="0.25">
      <c r="A49" s="16"/>
      <c r="B49" s="16"/>
      <c r="C49" s="16"/>
      <c r="D49" s="17"/>
      <c r="E49" s="69"/>
      <c r="F49" s="41"/>
      <c r="G49" s="17"/>
      <c r="H49" s="17"/>
      <c r="I49" s="17"/>
      <c r="J49" s="17"/>
      <c r="K49" s="17"/>
      <c r="M49" s="58"/>
      <c r="N49" s="58"/>
    </row>
    <row r="50" spans="1:14" s="18" customFormat="1" ht="32.25" customHeight="1" x14ac:dyDescent="0.25">
      <c r="A50" s="16"/>
      <c r="B50" s="16"/>
      <c r="C50" s="16"/>
      <c r="D50" s="17"/>
      <c r="E50" s="69"/>
      <c r="F50" s="41"/>
      <c r="G50" s="17"/>
      <c r="H50" s="17"/>
      <c r="I50" s="17"/>
      <c r="J50" s="17"/>
      <c r="K50" s="17"/>
      <c r="M50" s="58"/>
      <c r="N50" s="58"/>
    </row>
    <row r="51" spans="1:14" s="3" customFormat="1" x14ac:dyDescent="0.25">
      <c r="A51" s="19"/>
      <c r="B51" s="19"/>
      <c r="C51" s="19"/>
      <c r="D51" s="20"/>
      <c r="E51" s="63"/>
      <c r="F51" s="38"/>
      <c r="G51" s="20"/>
      <c r="H51" s="20"/>
      <c r="I51" s="20"/>
      <c r="J51" s="20"/>
      <c r="K51" s="59"/>
      <c r="L51" s="99"/>
      <c r="M51" s="85"/>
      <c r="N51" s="53"/>
    </row>
    <row r="52" spans="1:14" s="3" customFormat="1" x14ac:dyDescent="0.25">
      <c r="A52" s="19"/>
      <c r="B52" s="19"/>
      <c r="C52" s="19"/>
      <c r="D52" s="20"/>
      <c r="E52" s="63"/>
      <c r="F52" s="38"/>
      <c r="G52" s="20"/>
      <c r="H52" s="20"/>
      <c r="I52" s="20"/>
      <c r="J52" s="20"/>
      <c r="K52" s="59"/>
      <c r="L52" s="99"/>
      <c r="M52" s="85"/>
      <c r="N52" s="53"/>
    </row>
  </sheetData>
  <mergeCells count="5">
    <mergeCell ref="A5:J5"/>
    <mergeCell ref="I44:J44"/>
    <mergeCell ref="A44:D44"/>
    <mergeCell ref="A6:B6"/>
    <mergeCell ref="A7:B7"/>
  </mergeCells>
  <phoneticPr fontId="19" type="noConversion"/>
  <printOptions horizontalCentered="1"/>
  <pageMargins left="0.19685039370078741" right="0" top="0.8" bottom="0.27559055118110237" header="0.23622047244094491" footer="0.19685039370078741"/>
  <pageSetup paperSize="9" scale="63" orientation="landscape" r:id="rId1"/>
  <headerFooter alignWithMargins="0">
    <oddFooter>&amp;C&amp;P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2020-07-21T12:18:00Z</cp:lastPrinted>
  <dcterms:created xsi:type="dcterms:W3CDTF">2014-01-17T10:52:16Z</dcterms:created>
  <dcterms:modified xsi:type="dcterms:W3CDTF">2020-07-23T11:56:02Z</dcterms:modified>
</cp:coreProperties>
</file>