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035"/>
  </bookViews>
  <sheets>
    <sheet name="Додаток 7" sheetId="1" r:id="rId1"/>
  </sheets>
  <definedNames>
    <definedName name="_xlnm.Print_Titles" localSheetId="0">'Додаток 7'!$10:$12</definedName>
    <definedName name="_xlnm.Print_Area" localSheetId="0">'Додаток 7'!$A$1:$J$52</definedName>
  </definedNames>
  <calcPr calcId="162913" fullCalcOnLoad="1"/>
</workbook>
</file>

<file path=xl/calcChain.xml><?xml version="1.0" encoding="utf-8"?>
<calcChain xmlns="http://schemas.openxmlformats.org/spreadsheetml/2006/main">
  <c r="H46" i="1" l="1"/>
  <c r="H45" i="1" s="1"/>
  <c r="G45" i="1" s="1"/>
  <c r="I42" i="1"/>
  <c r="G43" i="1"/>
  <c r="H44" i="1"/>
  <c r="H42" i="1"/>
  <c r="H47" i="1" s="1"/>
  <c r="J23" i="1"/>
  <c r="G21" i="1"/>
  <c r="G22" i="1"/>
  <c r="I20" i="1"/>
  <c r="I23" i="1"/>
  <c r="H20" i="1"/>
  <c r="G46" i="1"/>
  <c r="J45" i="1"/>
  <c r="I45" i="1"/>
  <c r="I47" i="1"/>
  <c r="G14" i="1"/>
  <c r="G13" i="1"/>
  <c r="G15" i="1" s="1"/>
  <c r="G17" i="1"/>
  <c r="G18" i="1"/>
  <c r="G16" i="1"/>
  <c r="G19" i="1" s="1"/>
  <c r="G27" i="1"/>
  <c r="G26" i="1" s="1"/>
  <c r="G32" i="1" s="1"/>
  <c r="H24" i="1"/>
  <c r="I24" i="1"/>
  <c r="G24" i="1"/>
  <c r="G31" i="1"/>
  <c r="G30" i="1"/>
  <c r="G29" i="1"/>
  <c r="G28" i="1"/>
  <c r="H33" i="1"/>
  <c r="H38" i="1"/>
  <c r="I33" i="1"/>
  <c r="I38" i="1"/>
  <c r="G40" i="1"/>
  <c r="G39" i="1"/>
  <c r="G41" i="1" s="1"/>
  <c r="J13" i="1"/>
  <c r="J15" i="1" s="1"/>
  <c r="J16" i="1"/>
  <c r="J19" i="1" s="1"/>
  <c r="J26" i="1"/>
  <c r="J32" i="1" s="1"/>
  <c r="J24" i="1"/>
  <c r="J30" i="1"/>
  <c r="J28" i="1"/>
  <c r="J33" i="1"/>
  <c r="J38" i="1" s="1"/>
  <c r="J39" i="1"/>
  <c r="J41" i="1" s="1"/>
  <c r="J42" i="1"/>
  <c r="J47" i="1" s="1"/>
  <c r="I13" i="1"/>
  <c r="I15" i="1" s="1"/>
  <c r="I16" i="1"/>
  <c r="I19" i="1" s="1"/>
  <c r="I26" i="1"/>
  <c r="I30" i="1"/>
  <c r="I28" i="1"/>
  <c r="I39" i="1"/>
  <c r="I41" i="1"/>
  <c r="H13" i="1"/>
  <c r="H15" i="1"/>
  <c r="H16" i="1"/>
  <c r="H19" i="1"/>
  <c r="H26" i="1"/>
  <c r="H30" i="1"/>
  <c r="H28" i="1"/>
  <c r="H32" i="1" s="1"/>
  <c r="H39" i="1"/>
  <c r="H41" i="1"/>
  <c r="G34" i="1"/>
  <c r="G37" i="1"/>
  <c r="G36" i="1"/>
  <c r="G35" i="1"/>
  <c r="G25" i="1"/>
  <c r="I32" i="1"/>
  <c r="G33" i="1"/>
  <c r="G38" i="1"/>
  <c r="G20" i="1"/>
  <c r="G23" i="1" s="1"/>
  <c r="H23" i="1"/>
  <c r="G44" i="1"/>
  <c r="G42" i="1"/>
  <c r="G47" i="1" s="1"/>
  <c r="J48" i="1" l="1"/>
  <c r="G48" i="1"/>
  <c r="H48" i="1"/>
  <c r="I48" i="1"/>
</calcChain>
</file>

<file path=xl/sharedStrings.xml><?xml version="1.0" encoding="utf-8"?>
<sst xmlns="http://schemas.openxmlformats.org/spreadsheetml/2006/main" count="136" uniqueCount="99">
  <si>
    <t>(грн.)</t>
  </si>
  <si>
    <t>Загальний фонд</t>
  </si>
  <si>
    <t>Спеціальний фонд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</si>
  <si>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</si>
  <si>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</si>
  <si>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</si>
  <si>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</si>
  <si>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</si>
  <si>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</si>
  <si>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 xml:space="preserve">Секретар Чернівецької міської ради                                                                                                                                                             В. Продан                                                                                         </t>
  </si>
  <si>
    <t>1</t>
  </si>
  <si>
    <t>2</t>
  </si>
  <si>
    <t>3</t>
  </si>
  <si>
    <t>Дата та номер документа, яким затверджено місцеву/регіональну програму</t>
  </si>
  <si>
    <t>Всього по програмі:</t>
  </si>
  <si>
    <t>1200000</t>
  </si>
  <si>
    <t>0490</t>
  </si>
  <si>
    <t>Департамент житлово-комунального господарства Чернівецької міської ради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</si>
  <si>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</si>
  <si>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</si>
  <si>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Код Функціональної класифікації видатків та кредитування 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</si>
  <si>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</si>
  <si>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</si>
  <si>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>24201100000</t>
  </si>
  <si>
    <t>до рішення міської ради VIІ скликання</t>
  </si>
  <si>
    <t>Зміни до розподілу витрат міського бюджету на реалізацію міських програм у 2020 році</t>
  </si>
  <si>
    <t>0700000</t>
  </si>
  <si>
    <t>Управління забезпечення медичного обслуговування у сфері охорони здоров`я Чернівецької міської ради</t>
  </si>
  <si>
    <t>0712010</t>
  </si>
  <si>
    <t>2010</t>
  </si>
  <si>
    <t>0731</t>
  </si>
  <si>
    <t>Багатопрофільна стаціонарна медична допомога населенню</t>
  </si>
  <si>
    <t>1000000</t>
  </si>
  <si>
    <t>0200000</t>
  </si>
  <si>
    <t>Виконавчий комітет Чернівецької міської ради</t>
  </si>
  <si>
    <t>Комплексна Програма забезпечення молоді житлом  у місті Чернівцях на 2018-2022 роки</t>
  </si>
  <si>
    <t xml:space="preserve">Рішення 46 сесії міської ради  VIІ скликання від 27.12.2017 р. №1074  </t>
  </si>
  <si>
    <t>0216084</t>
  </si>
  <si>
    <t>6084</t>
  </si>
  <si>
    <t>0610</t>
  </si>
  <si>
    <t>Витрати, пов'язані з наданням та обслуговуванням пільгових довгострокових  кредитів, наданих громадянам на будівництво/реконструкцію/придбання житла</t>
  </si>
  <si>
    <t>0218821</t>
  </si>
  <si>
    <t>8821</t>
  </si>
  <si>
    <t>1060</t>
  </si>
  <si>
    <t>Надання пільгових довгострокових кредитів молодим сім'ям та одиноким молодим громадянам на будівництво/придбання житла</t>
  </si>
  <si>
    <t>Управління культури Чернівецької міської ради</t>
  </si>
  <si>
    <t>Програма фінансування робіт пов'язаних з благоустроєм м. Чернівців на 2018-2022роки</t>
  </si>
  <si>
    <t xml:space="preserve">Рішення 46 сесії міської ради  VIІ скликання від 26.12.2017 р. №1046 </t>
  </si>
  <si>
    <t>1018340</t>
  </si>
  <si>
    <t>8340</t>
  </si>
  <si>
    <t>0540</t>
  </si>
  <si>
    <t>Природоохоронні заходи за рахунок цільових фондів</t>
  </si>
  <si>
    <t>0600000</t>
  </si>
  <si>
    <t>Управління освіти міської ради Чернівецької міської ради</t>
  </si>
  <si>
    <t>0618340</t>
  </si>
  <si>
    <t>1218340</t>
  </si>
  <si>
    <t>1600000</t>
  </si>
  <si>
    <t>Департамент містобудівного комплексу та земельних відносин Чернівецької міської ради</t>
  </si>
  <si>
    <t>1618330</t>
  </si>
  <si>
    <t>8330</t>
  </si>
  <si>
    <t>Інша діяльність у сфері екології та охорони природних ресурсів</t>
  </si>
  <si>
    <t>7340</t>
  </si>
  <si>
    <t>0443</t>
  </si>
  <si>
    <t>Проектування, реставрація та охорона пам'яток архітектури</t>
  </si>
  <si>
    <t>Програма будівництва, реконструкції та капітального ремонту об'єктів житлово-комунального господарства в м.Чернівцях на 2017-2021 роки "Комфортне місто"</t>
  </si>
  <si>
    <t xml:space="preserve">Рішення 72 сесії міської ради  VIІ скликання від 05.03.2019 р. №1684 </t>
  </si>
  <si>
    <t>1217310</t>
  </si>
  <si>
    <t>7310</t>
  </si>
  <si>
    <t>Будівництво об'єктів житлово-комунального господарства</t>
  </si>
  <si>
    <t>1217340</t>
  </si>
  <si>
    <t>1217363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</si>
  <si>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</si>
  <si>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</si>
  <si>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Програма з будівництва об'єктів житла і соціальної сфери в місті Чернівцях на 2017-2020 роки "Сучасне місто"</t>
  </si>
  <si>
    <t xml:space="preserve">Рішення 72 сесії міської ради  VIІ скликання від 26.09.2019 р. №1851 </t>
  </si>
  <si>
    <t>1617330</t>
  </si>
  <si>
    <t>7330</t>
  </si>
  <si>
    <t>Будівництво інших об'єктів комунальної власності</t>
  </si>
  <si>
    <t>1217330</t>
  </si>
  <si>
    <t>Додаток 7</t>
  </si>
  <si>
    <t>Рішення 73 сесії міської ради VIІ скликання від 08.11.2019р. №1961</t>
  </si>
  <si>
    <t>Програма розвитку "Охорона здоров'я" м. Чернівців на 2017-2020 роки</t>
  </si>
  <si>
    <t>Фінансове управління Чернівецької міської ради</t>
  </si>
  <si>
    <t>3718110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</si>
  <si>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</si>
  <si>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</si>
  <si>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</si>
  <si>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0718110</t>
  </si>
  <si>
    <t>Програма запобігання надзвичайним ситуаціям та ліквідації їх наслідків в м. Чернівцях на 2016 - 2020 роки</t>
  </si>
  <si>
    <t>Рішення 68 сесії міської ради VIІ скликання від 28.02.2019р. №1645</t>
  </si>
  <si>
    <t>Департамент праці та соціального захисту населення міської ради</t>
  </si>
  <si>
    <t>0800000</t>
  </si>
  <si>
    <t>0817691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</si>
  <si>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</si>
  <si>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0818110</t>
  </si>
  <si>
    <t>Програма "Захист" м. Чернівців на 2019-2021 роки</t>
  </si>
  <si>
    <t>Рішення 63 сесії міської ради VIІ скликання від 27.09.2018 р. № 1439</t>
  </si>
  <si>
    <t>0717691</t>
  </si>
  <si>
    <r>
      <t>07.04.2020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2114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</si>
</sst>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5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 vertical="center" wrapText="1"/>
    </xf>
    <xf numFmtId="0" fontId="7" fillId="0" borderId="0" xfId="0" applyFont="1" applyFill="1"/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Alignment="1">
      <alignment vertical="center" wrapText="1"/>
    </xf>
    <xf numFmtId="0" fontId="2" fillId="2" borderId="0" xfId="0" applyNumberFormat="1" applyFont="1" applyFill="1" applyBorder="1" applyAlignment="1" applyProtection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88" fontId="6" fillId="0" borderId="0" xfId="0" applyNumberFormat="1" applyFont="1"/>
    <xf numFmtId="2" fontId="6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0" fontId="2" fillId="0" borderId="0" xfId="0" applyFont="1" applyAlignment="1"/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0" fontId="4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49" fontId="4" fillId="0" borderId="1" xfId="0" quotePrefix="1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0" xfId="0" applyFont="1" applyFill="1"/>
    <xf numFmtId="4" fontId="2" fillId="0" borderId="1" xfId="0" applyNumberFormat="1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center" wrapText="1"/>
    </xf>
    <xf numFmtId="4" fontId="4" fillId="0" borderId="0" xfId="0" applyNumberFormat="1" applyFont="1"/>
    <xf numFmtId="4" fontId="4" fillId="0" borderId="0" xfId="0" applyNumberFormat="1" applyFont="1" applyFill="1"/>
    <xf numFmtId="4" fontId="2" fillId="0" borderId="1" xfId="0" quotePrefix="1" applyNumberFormat="1" applyFont="1" applyBorder="1" applyAlignment="1">
      <alignment vertical="center" wrapText="1"/>
    </xf>
    <xf numFmtId="4" fontId="2" fillId="0" borderId="1" xfId="0" quotePrefix="1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  <xf numFmtId="4" fontId="2" fillId="0" borderId="1" xfId="0" quotePrefix="1" applyNumberFormat="1" applyFont="1" applyBorder="1" applyAlignment="1">
      <alignment horizontal="left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0" fontId="9" fillId="0" borderId="0" xfId="0" applyFont="1" applyAlignment="1"/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"/>
  <sheetViews>
    <sheetView showZeros="0" tabSelected="1" view="pageBreakPreview" zoomScale="75" zoomScaleNormal="75" zoomScaleSheetLayoutView="75" workbookViewId="0">
      <pane ySplit="12" topLeftCell="A64" activePane="bottomLeft" state="frozen"/>
      <selection pane="bottomLeft" activeCell="H3" sqref="H3"/>
    </sheetView>
  </sheetViews>
  <sheetFormatPr defaultRowHeight="12.75" x14ac:dyDescent="0.2"/>
  <cols>
    <col min="1" max="3" width="13.28515625" style="1" customWidth="1"/>
    <col min="4" max="4" width="51.140625" style="2" customWidth="1"/>
    <col min="5" max="5" width="33" style="4" customWidth="1"/>
    <col min="6" max="6" width="19" style="4" customWidth="1"/>
    <col min="7" max="7" width="14.28515625" style="4" customWidth="1"/>
    <col min="8" max="8" width="13.85546875" style="5" customWidth="1"/>
    <col min="9" max="9" width="12.7109375" style="5" customWidth="1"/>
    <col min="10" max="10" width="13.140625" style="5" customWidth="1"/>
    <col min="11" max="11" width="7.5703125" style="2" customWidth="1"/>
    <col min="12" max="12" width="19.85546875" style="2" customWidth="1"/>
    <col min="13" max="13" width="13.28515625" style="2" customWidth="1"/>
    <col min="14" max="14" width="13.140625" style="2" customWidth="1"/>
    <col min="15" max="16384" width="9.140625" style="2"/>
  </cols>
  <sheetData>
    <row r="1" spans="1:12" ht="13.5" customHeight="1" x14ac:dyDescent="0.2">
      <c r="H1" s="37" t="s">
        <v>79</v>
      </c>
      <c r="J1" s="37"/>
    </row>
    <row r="2" spans="1:12" ht="13.5" customHeight="1" x14ac:dyDescent="0.2">
      <c r="H2" s="37" t="s">
        <v>24</v>
      </c>
      <c r="J2" s="37"/>
    </row>
    <row r="3" spans="1:12" ht="16.149999999999999" customHeight="1" x14ac:dyDescent="0.2">
      <c r="H3" s="61" t="s">
        <v>98</v>
      </c>
      <c r="J3" s="37"/>
    </row>
    <row r="5" spans="1:12" ht="18.75" customHeight="1" x14ac:dyDescent="0.3">
      <c r="A5" s="71" t="s">
        <v>25</v>
      </c>
      <c r="B5" s="71"/>
      <c r="C5" s="71"/>
      <c r="D5" s="71"/>
      <c r="E5" s="71"/>
      <c r="F5" s="71"/>
      <c r="G5" s="71"/>
      <c r="H5" s="71"/>
      <c r="I5" s="71"/>
      <c r="J5" s="71"/>
    </row>
    <row r="6" spans="1:12" ht="14.25" customHeight="1" x14ac:dyDescent="0.3">
      <c r="A6" s="71"/>
      <c r="B6" s="71"/>
      <c r="C6" s="71"/>
      <c r="D6" s="71"/>
      <c r="E6" s="71"/>
      <c r="F6" s="71"/>
      <c r="G6" s="71"/>
      <c r="H6" s="71"/>
      <c r="I6" s="71"/>
      <c r="J6" s="71"/>
    </row>
    <row r="7" spans="1:12" ht="14.25" customHeight="1" x14ac:dyDescent="0.3">
      <c r="A7" s="33" t="s">
        <v>23</v>
      </c>
      <c r="B7" s="31"/>
      <c r="C7" s="31"/>
      <c r="D7" s="31"/>
      <c r="E7" s="31"/>
      <c r="F7" s="31"/>
      <c r="G7" s="31"/>
      <c r="H7" s="31"/>
      <c r="I7" s="31"/>
      <c r="J7" s="31"/>
    </row>
    <row r="8" spans="1:12" ht="14.25" customHeight="1" x14ac:dyDescent="0.3">
      <c r="A8" s="32" t="s">
        <v>22</v>
      </c>
      <c r="B8" s="31"/>
      <c r="C8" s="31"/>
      <c r="D8" s="31"/>
      <c r="E8" s="31"/>
      <c r="F8" s="31"/>
      <c r="G8" s="31"/>
      <c r="H8" s="31"/>
      <c r="I8" s="31"/>
      <c r="J8" s="31"/>
    </row>
    <row r="9" spans="1:12" ht="14.25" customHeight="1" x14ac:dyDescent="0.2">
      <c r="I9" s="6"/>
      <c r="J9" s="24" t="s">
        <v>0</v>
      </c>
    </row>
    <row r="10" spans="1:12" s="3" customFormat="1" ht="40.15" customHeight="1" x14ac:dyDescent="0.2">
      <c r="A10" s="62" t="s">
        <v>18</v>
      </c>
      <c r="B10" s="62" t="s">
        <v>19</v>
      </c>
      <c r="C10" s="62" t="s">
        <v>20</v>
      </c>
      <c r="D10" s="64" t="s">
        <v>21</v>
      </c>
      <c r="E10" s="66" t="s">
        <v>3</v>
      </c>
      <c r="F10" s="66" t="s">
        <v>13</v>
      </c>
      <c r="G10" s="66" t="s">
        <v>4</v>
      </c>
      <c r="H10" s="66" t="s">
        <v>1</v>
      </c>
      <c r="I10" s="73" t="s">
        <v>2</v>
      </c>
      <c r="J10" s="74"/>
    </row>
    <row r="11" spans="1:12" s="3" customFormat="1" ht="66" customHeight="1" x14ac:dyDescent="0.2">
      <c r="A11" s="63"/>
      <c r="B11" s="63"/>
      <c r="C11" s="63"/>
      <c r="D11" s="65"/>
      <c r="E11" s="67"/>
      <c r="F11" s="67"/>
      <c r="G11" s="67"/>
      <c r="H11" s="67"/>
      <c r="I11" s="17" t="s">
        <v>5</v>
      </c>
      <c r="J11" s="17" t="s">
        <v>6</v>
      </c>
    </row>
    <row r="12" spans="1:12" s="3" customFormat="1" ht="13.5" customHeight="1" x14ac:dyDescent="0.2">
      <c r="A12" s="19" t="s">
        <v>10</v>
      </c>
      <c r="B12" s="19" t="s">
        <v>11</v>
      </c>
      <c r="C12" s="19" t="s">
        <v>12</v>
      </c>
      <c r="D12" s="20">
        <v>4</v>
      </c>
      <c r="E12" s="18">
        <v>5</v>
      </c>
      <c r="F12" s="18">
        <v>6</v>
      </c>
      <c r="G12" s="18">
        <v>7</v>
      </c>
      <c r="H12" s="18">
        <v>8</v>
      </c>
      <c r="I12" s="17">
        <v>9</v>
      </c>
      <c r="J12" s="17">
        <v>10</v>
      </c>
    </row>
    <row r="13" spans="1:12" s="3" customFormat="1" ht="38.25" customHeight="1" x14ac:dyDescent="0.2">
      <c r="A13" s="25" t="s">
        <v>26</v>
      </c>
      <c r="B13" s="25"/>
      <c r="C13" s="25"/>
      <c r="D13" s="26" t="s">
        <v>27</v>
      </c>
      <c r="E13" s="66" t="s">
        <v>81</v>
      </c>
      <c r="F13" s="66" t="s">
        <v>80</v>
      </c>
      <c r="G13" s="41">
        <f>SUM(G14:G14)</f>
        <v>3200000</v>
      </c>
      <c r="H13" s="41">
        <f>SUM(H14:H14)</f>
        <v>0</v>
      </c>
      <c r="I13" s="41">
        <f>SUM(I14:I14)</f>
        <v>3200000</v>
      </c>
      <c r="J13" s="41">
        <f>SUM(J14:J14)</f>
        <v>3200000</v>
      </c>
    </row>
    <row r="14" spans="1:12" s="3" customFormat="1" ht="35.450000000000003" customHeight="1" x14ac:dyDescent="0.2">
      <c r="A14" s="38" t="s">
        <v>28</v>
      </c>
      <c r="B14" s="38" t="s">
        <v>29</v>
      </c>
      <c r="C14" s="39" t="s">
        <v>30</v>
      </c>
      <c r="D14" s="40" t="s">
        <v>31</v>
      </c>
      <c r="E14" s="69"/>
      <c r="F14" s="69"/>
      <c r="G14" s="49">
        <f>H14+I14</f>
        <v>3200000</v>
      </c>
      <c r="H14" s="49"/>
      <c r="I14" s="49">
        <v>3200000</v>
      </c>
      <c r="J14" s="49">
        <v>3200000</v>
      </c>
    </row>
    <row r="15" spans="1:12" s="3" customFormat="1" ht="27.6" customHeight="1" x14ac:dyDescent="0.2">
      <c r="A15" s="70" t="s">
        <v>14</v>
      </c>
      <c r="B15" s="70"/>
      <c r="C15" s="70"/>
      <c r="D15" s="70"/>
      <c r="E15" s="67"/>
      <c r="F15" s="67"/>
      <c r="G15" s="41">
        <f>G13</f>
        <v>3200000</v>
      </c>
      <c r="H15" s="41">
        <f>H13</f>
        <v>0</v>
      </c>
      <c r="I15" s="41">
        <f>I13</f>
        <v>3200000</v>
      </c>
      <c r="J15" s="41">
        <f>J13</f>
        <v>3200000</v>
      </c>
    </row>
    <row r="16" spans="1:12" s="3" customFormat="1" ht="31.15" customHeight="1" x14ac:dyDescent="0.2">
      <c r="A16" s="25" t="s">
        <v>33</v>
      </c>
      <c r="B16" s="25"/>
      <c r="C16" s="25"/>
      <c r="D16" s="26" t="s">
        <v>34</v>
      </c>
      <c r="E16" s="72" t="s">
        <v>35</v>
      </c>
      <c r="F16" s="72" t="s">
        <v>36</v>
      </c>
      <c r="G16" s="51">
        <f>G17+G18</f>
        <v>689424</v>
      </c>
      <c r="H16" s="51">
        <f>H17+H18</f>
        <v>0</v>
      </c>
      <c r="I16" s="51">
        <f>I17+I18</f>
        <v>689424</v>
      </c>
      <c r="J16" s="51">
        <f>J17+J18</f>
        <v>0</v>
      </c>
      <c r="L16" s="52"/>
    </row>
    <row r="17" spans="1:12" s="42" customFormat="1" ht="54.6" customHeight="1" x14ac:dyDescent="0.2">
      <c r="A17" s="27" t="s">
        <v>37</v>
      </c>
      <c r="B17" s="27" t="s">
        <v>38</v>
      </c>
      <c r="C17" s="27" t="s">
        <v>39</v>
      </c>
      <c r="D17" s="28" t="s">
        <v>40</v>
      </c>
      <c r="E17" s="72"/>
      <c r="F17" s="72"/>
      <c r="G17" s="50">
        <f>H17+I17</f>
        <v>39024</v>
      </c>
      <c r="H17" s="50"/>
      <c r="I17" s="49">
        <v>39024</v>
      </c>
      <c r="J17" s="49"/>
      <c r="L17" s="53"/>
    </row>
    <row r="18" spans="1:12" s="42" customFormat="1" ht="53.45" customHeight="1" x14ac:dyDescent="0.2">
      <c r="A18" s="27" t="s">
        <v>41</v>
      </c>
      <c r="B18" s="27" t="s">
        <v>42</v>
      </c>
      <c r="C18" s="27" t="s">
        <v>43</v>
      </c>
      <c r="D18" s="28" t="s">
        <v>44</v>
      </c>
      <c r="E18" s="72"/>
      <c r="F18" s="72"/>
      <c r="G18" s="50">
        <f>H18+I18</f>
        <v>650400</v>
      </c>
      <c r="H18" s="50"/>
      <c r="I18" s="49">
        <v>650400</v>
      </c>
      <c r="J18" s="49"/>
      <c r="L18" s="53"/>
    </row>
    <row r="19" spans="1:12" s="3" customFormat="1" ht="21.75" customHeight="1" x14ac:dyDescent="0.2">
      <c r="A19" s="70" t="s">
        <v>14</v>
      </c>
      <c r="B19" s="70"/>
      <c r="C19" s="70"/>
      <c r="D19" s="70"/>
      <c r="E19" s="72"/>
      <c r="F19" s="72"/>
      <c r="G19" s="41">
        <f>G16</f>
        <v>689424</v>
      </c>
      <c r="H19" s="41">
        <f>H16</f>
        <v>0</v>
      </c>
      <c r="I19" s="41">
        <f>I16</f>
        <v>689424</v>
      </c>
      <c r="J19" s="41">
        <f>J16</f>
        <v>0</v>
      </c>
    </row>
    <row r="20" spans="1:12" s="3" customFormat="1" ht="31.5" customHeight="1" x14ac:dyDescent="0.2">
      <c r="A20" s="25" t="s">
        <v>91</v>
      </c>
      <c r="B20" s="29"/>
      <c r="C20" s="29"/>
      <c r="D20" s="26" t="s">
        <v>90</v>
      </c>
      <c r="E20" s="66" t="s">
        <v>95</v>
      </c>
      <c r="F20" s="66" t="s">
        <v>96</v>
      </c>
      <c r="G20" s="41">
        <f>H20+I20</f>
        <v>2835000</v>
      </c>
      <c r="H20" s="41">
        <f>H21+H22</f>
        <v>2500000</v>
      </c>
      <c r="I20" s="41">
        <f>I21+I22</f>
        <v>335000</v>
      </c>
      <c r="J20" s="41"/>
    </row>
    <row r="21" spans="1:12" s="3" customFormat="1" ht="84" customHeight="1" x14ac:dyDescent="0.2">
      <c r="A21" s="27" t="s">
        <v>92</v>
      </c>
      <c r="B21" s="18">
        <v>7691</v>
      </c>
      <c r="C21" s="44" t="s">
        <v>16</v>
      </c>
      <c r="D21" s="57" t="s">
        <v>93</v>
      </c>
      <c r="E21" s="69"/>
      <c r="F21" s="69"/>
      <c r="G21" s="49">
        <f>H21+I21</f>
        <v>335000</v>
      </c>
      <c r="H21" s="51"/>
      <c r="I21" s="50">
        <v>335000</v>
      </c>
      <c r="J21" s="51"/>
    </row>
    <row r="22" spans="1:12" s="3" customFormat="1" ht="33" customHeight="1" x14ac:dyDescent="0.2">
      <c r="A22" s="27" t="s">
        <v>94</v>
      </c>
      <c r="B22" s="18" t="s">
        <v>84</v>
      </c>
      <c r="C22" s="18" t="s">
        <v>85</v>
      </c>
      <c r="D22" s="58" t="s">
        <v>86</v>
      </c>
      <c r="E22" s="69"/>
      <c r="F22" s="69"/>
      <c r="G22" s="49">
        <f>H22+I22</f>
        <v>2500000</v>
      </c>
      <c r="H22" s="50">
        <v>2500000</v>
      </c>
      <c r="I22" s="51"/>
      <c r="J22" s="51"/>
    </row>
    <row r="23" spans="1:12" s="3" customFormat="1" ht="33" customHeight="1" x14ac:dyDescent="0.2">
      <c r="A23" s="70" t="s">
        <v>14</v>
      </c>
      <c r="B23" s="70"/>
      <c r="C23" s="70"/>
      <c r="D23" s="70"/>
      <c r="E23" s="67"/>
      <c r="F23" s="67"/>
      <c r="G23" s="41">
        <f>G20</f>
        <v>2835000</v>
      </c>
      <c r="H23" s="41">
        <f>H20</f>
        <v>2500000</v>
      </c>
      <c r="I23" s="41">
        <f>I20</f>
        <v>335000</v>
      </c>
      <c r="J23" s="41">
        <f>J20</f>
        <v>0</v>
      </c>
    </row>
    <row r="24" spans="1:12" s="42" customFormat="1" ht="28.9" customHeight="1" x14ac:dyDescent="0.2">
      <c r="A24" s="46" t="s">
        <v>52</v>
      </c>
      <c r="B24" s="25"/>
      <c r="C24" s="25"/>
      <c r="D24" s="26" t="s">
        <v>53</v>
      </c>
      <c r="E24" s="66" t="s">
        <v>46</v>
      </c>
      <c r="F24" s="66" t="s">
        <v>47</v>
      </c>
      <c r="G24" s="51">
        <f>H24+I24</f>
        <v>100000</v>
      </c>
      <c r="H24" s="51">
        <f>H25</f>
        <v>0</v>
      </c>
      <c r="I24" s="51">
        <f>I25</f>
        <v>100000</v>
      </c>
      <c r="J24" s="51">
        <f>J25</f>
        <v>0</v>
      </c>
    </row>
    <row r="25" spans="1:12" s="42" customFormat="1" ht="28.9" customHeight="1" x14ac:dyDescent="0.2">
      <c r="A25" s="27" t="s">
        <v>54</v>
      </c>
      <c r="B25" s="27" t="s">
        <v>49</v>
      </c>
      <c r="C25" s="27" t="s">
        <v>50</v>
      </c>
      <c r="D25" s="28" t="s">
        <v>51</v>
      </c>
      <c r="E25" s="69"/>
      <c r="F25" s="69"/>
      <c r="G25" s="50">
        <f>H25+I25</f>
        <v>100000</v>
      </c>
      <c r="H25" s="50"/>
      <c r="I25" s="50">
        <v>100000</v>
      </c>
      <c r="J25" s="50"/>
    </row>
    <row r="26" spans="1:12" s="42" customFormat="1" ht="28.9" customHeight="1" x14ac:dyDescent="0.2">
      <c r="A26" s="43" t="s">
        <v>32</v>
      </c>
      <c r="B26" s="44"/>
      <c r="C26" s="44"/>
      <c r="D26" s="45" t="s">
        <v>45</v>
      </c>
      <c r="E26" s="69"/>
      <c r="F26" s="69"/>
      <c r="G26" s="51">
        <f>G27</f>
        <v>170000</v>
      </c>
      <c r="H26" s="51">
        <f>H27</f>
        <v>0</v>
      </c>
      <c r="I26" s="51">
        <f>I27</f>
        <v>170000</v>
      </c>
      <c r="J26" s="51">
        <f>J27</f>
        <v>0</v>
      </c>
    </row>
    <row r="27" spans="1:12" s="42" customFormat="1" ht="28.9" customHeight="1" x14ac:dyDescent="0.2">
      <c r="A27" s="27" t="s">
        <v>48</v>
      </c>
      <c r="B27" s="27" t="s">
        <v>49</v>
      </c>
      <c r="C27" s="27" t="s">
        <v>50</v>
      </c>
      <c r="D27" s="28" t="s">
        <v>51</v>
      </c>
      <c r="E27" s="69"/>
      <c r="F27" s="69"/>
      <c r="G27" s="50">
        <f>H27+I27</f>
        <v>170000</v>
      </c>
      <c r="H27" s="50"/>
      <c r="I27" s="49">
        <v>170000</v>
      </c>
      <c r="J27" s="49"/>
    </row>
    <row r="28" spans="1:12" s="42" customFormat="1" ht="32.450000000000003" customHeight="1" x14ac:dyDescent="0.2">
      <c r="A28" s="25" t="s">
        <v>15</v>
      </c>
      <c r="B28" s="25"/>
      <c r="C28" s="25"/>
      <c r="D28" s="26" t="s">
        <v>17</v>
      </c>
      <c r="E28" s="69"/>
      <c r="F28" s="69"/>
      <c r="G28" s="51">
        <f>SUM(G29:G29)</f>
        <v>253468</v>
      </c>
      <c r="H28" s="51">
        <f>SUM(H29:H29)</f>
        <v>0</v>
      </c>
      <c r="I28" s="51">
        <f>SUM(I29:I29)</f>
        <v>253468</v>
      </c>
      <c r="J28" s="51">
        <f>SUM(J29:J29)</f>
        <v>0</v>
      </c>
    </row>
    <row r="29" spans="1:12" s="42" customFormat="1" ht="30.6" customHeight="1" x14ac:dyDescent="0.2">
      <c r="A29" s="27" t="s">
        <v>55</v>
      </c>
      <c r="B29" s="27" t="s">
        <v>49</v>
      </c>
      <c r="C29" s="27" t="s">
        <v>50</v>
      </c>
      <c r="D29" s="28" t="s">
        <v>51</v>
      </c>
      <c r="E29" s="69"/>
      <c r="F29" s="69"/>
      <c r="G29" s="50">
        <f>H29+I29</f>
        <v>253468</v>
      </c>
      <c r="H29" s="50"/>
      <c r="I29" s="49">
        <v>253468</v>
      </c>
      <c r="J29" s="49"/>
    </row>
    <row r="30" spans="1:12" s="42" customFormat="1" ht="35.25" customHeight="1" x14ac:dyDescent="0.2">
      <c r="A30" s="25" t="s">
        <v>56</v>
      </c>
      <c r="B30" s="25"/>
      <c r="C30" s="25"/>
      <c r="D30" s="26" t="s">
        <v>57</v>
      </c>
      <c r="E30" s="69"/>
      <c r="F30" s="69"/>
      <c r="G30" s="51">
        <f>G31</f>
        <v>35000</v>
      </c>
      <c r="H30" s="51">
        <f>H31</f>
        <v>35000</v>
      </c>
      <c r="I30" s="51">
        <f>I31</f>
        <v>0</v>
      </c>
      <c r="J30" s="51">
        <f>J31</f>
        <v>0</v>
      </c>
    </row>
    <row r="31" spans="1:12" s="42" customFormat="1" ht="36.75" customHeight="1" x14ac:dyDescent="0.2">
      <c r="A31" s="27" t="s">
        <v>58</v>
      </c>
      <c r="B31" s="27" t="s">
        <v>59</v>
      </c>
      <c r="C31" s="27" t="s">
        <v>50</v>
      </c>
      <c r="D31" s="28" t="s">
        <v>60</v>
      </c>
      <c r="E31" s="69"/>
      <c r="F31" s="69"/>
      <c r="G31" s="50">
        <f>H31+I31</f>
        <v>35000</v>
      </c>
      <c r="H31" s="50">
        <v>35000</v>
      </c>
      <c r="I31" s="49"/>
      <c r="J31" s="49"/>
    </row>
    <row r="32" spans="1:12" s="42" customFormat="1" ht="24" customHeight="1" x14ac:dyDescent="0.2">
      <c r="A32" s="70" t="s">
        <v>14</v>
      </c>
      <c r="B32" s="70"/>
      <c r="C32" s="70"/>
      <c r="D32" s="70"/>
      <c r="E32" s="67"/>
      <c r="F32" s="67"/>
      <c r="G32" s="51">
        <f>G26+G24+G30+G28</f>
        <v>558468</v>
      </c>
      <c r="H32" s="51">
        <f>H26+H24+H30+H28</f>
        <v>35000</v>
      </c>
      <c r="I32" s="51">
        <f>I26+I24+I30+I28</f>
        <v>523468</v>
      </c>
      <c r="J32" s="51">
        <f>J26+J24+J30+J28</f>
        <v>0</v>
      </c>
    </row>
    <row r="33" spans="1:10" s="42" customFormat="1" ht="35.25" customHeight="1" x14ac:dyDescent="0.2">
      <c r="A33" s="25" t="s">
        <v>15</v>
      </c>
      <c r="B33" s="25"/>
      <c r="C33" s="25"/>
      <c r="D33" s="26" t="s">
        <v>17</v>
      </c>
      <c r="E33" s="66" t="s">
        <v>64</v>
      </c>
      <c r="F33" s="66" t="s">
        <v>65</v>
      </c>
      <c r="G33" s="51">
        <f>H33+I33</f>
        <v>3565503.5</v>
      </c>
      <c r="H33" s="51">
        <f>SUM(H34:H37)</f>
        <v>0</v>
      </c>
      <c r="I33" s="51">
        <f>SUM(I34:I37)</f>
        <v>3565503.5</v>
      </c>
      <c r="J33" s="51">
        <f>SUM(J34:J37)</f>
        <v>3565503.5</v>
      </c>
    </row>
    <row r="34" spans="1:10" s="42" customFormat="1" ht="31.5" customHeight="1" x14ac:dyDescent="0.2">
      <c r="A34" s="30" t="s">
        <v>66</v>
      </c>
      <c r="B34" s="30" t="s">
        <v>67</v>
      </c>
      <c r="C34" s="30" t="s">
        <v>62</v>
      </c>
      <c r="D34" s="47" t="s">
        <v>68</v>
      </c>
      <c r="E34" s="69"/>
      <c r="F34" s="69"/>
      <c r="G34" s="50">
        <f>H34+I34</f>
        <v>100680</v>
      </c>
      <c r="H34" s="50"/>
      <c r="I34" s="49">
        <v>100680</v>
      </c>
      <c r="J34" s="49">
        <v>100680</v>
      </c>
    </row>
    <row r="35" spans="1:10" s="42" customFormat="1" ht="31.5" customHeight="1" x14ac:dyDescent="0.2">
      <c r="A35" s="30" t="s">
        <v>78</v>
      </c>
      <c r="B35" s="30" t="s">
        <v>76</v>
      </c>
      <c r="C35" s="30" t="s">
        <v>62</v>
      </c>
      <c r="D35" s="47" t="s">
        <v>77</v>
      </c>
      <c r="E35" s="69"/>
      <c r="F35" s="69"/>
      <c r="G35" s="50">
        <f>H35+I35</f>
        <v>5600</v>
      </c>
      <c r="H35" s="50"/>
      <c r="I35" s="49">
        <v>5600</v>
      </c>
      <c r="J35" s="49">
        <v>5600</v>
      </c>
    </row>
    <row r="36" spans="1:10" s="42" customFormat="1" ht="31.5" customHeight="1" x14ac:dyDescent="0.2">
      <c r="A36" s="30" t="s">
        <v>69</v>
      </c>
      <c r="B36" s="30" t="s">
        <v>61</v>
      </c>
      <c r="C36" s="30" t="s">
        <v>62</v>
      </c>
      <c r="D36" s="47" t="s">
        <v>63</v>
      </c>
      <c r="E36" s="69"/>
      <c r="F36" s="69"/>
      <c r="G36" s="50">
        <f>H36+I36</f>
        <v>77320</v>
      </c>
      <c r="H36" s="50"/>
      <c r="I36" s="49">
        <v>77320</v>
      </c>
      <c r="J36" s="49">
        <v>77320</v>
      </c>
    </row>
    <row r="37" spans="1:10" s="42" customFormat="1" ht="43.5" customHeight="1" x14ac:dyDescent="0.2">
      <c r="A37" s="30" t="s">
        <v>70</v>
      </c>
      <c r="B37" s="30" t="s">
        <v>71</v>
      </c>
      <c r="C37" s="30" t="s">
        <v>16</v>
      </c>
      <c r="D37" s="47" t="s">
        <v>72</v>
      </c>
      <c r="E37" s="69"/>
      <c r="F37" s="69"/>
      <c r="G37" s="50">
        <f>H37+I37</f>
        <v>3381903.5</v>
      </c>
      <c r="H37" s="50"/>
      <c r="I37" s="49">
        <v>3381903.5</v>
      </c>
      <c r="J37" s="49">
        <v>3381903.5</v>
      </c>
    </row>
    <row r="38" spans="1:10" s="42" customFormat="1" ht="34.5" customHeight="1" x14ac:dyDescent="0.2">
      <c r="A38" s="70" t="s">
        <v>14</v>
      </c>
      <c r="B38" s="70"/>
      <c r="C38" s="70"/>
      <c r="D38" s="70"/>
      <c r="E38" s="67"/>
      <c r="F38" s="67"/>
      <c r="G38" s="51">
        <f>G33</f>
        <v>3565503.5</v>
      </c>
      <c r="H38" s="51">
        <f>H33</f>
        <v>0</v>
      </c>
      <c r="I38" s="51">
        <f>I33</f>
        <v>3565503.5</v>
      </c>
      <c r="J38" s="51">
        <f>J33</f>
        <v>3565503.5</v>
      </c>
    </row>
    <row r="39" spans="1:10" s="42" customFormat="1" ht="34.9" customHeight="1" x14ac:dyDescent="0.2">
      <c r="A39" s="25" t="s">
        <v>56</v>
      </c>
      <c r="B39" s="25"/>
      <c r="C39" s="25"/>
      <c r="D39" s="26" t="s">
        <v>57</v>
      </c>
      <c r="E39" s="66" t="s">
        <v>73</v>
      </c>
      <c r="F39" s="66" t="s">
        <v>74</v>
      </c>
      <c r="G39" s="51">
        <f>SUM(G40:G40)</f>
        <v>668417</v>
      </c>
      <c r="H39" s="51">
        <f>SUM(H40:H40)</f>
        <v>0</v>
      </c>
      <c r="I39" s="51">
        <f>SUM(I40:I40)</f>
        <v>668417</v>
      </c>
      <c r="J39" s="51">
        <f>SUM(J40:J40)</f>
        <v>668417</v>
      </c>
    </row>
    <row r="40" spans="1:10" s="42" customFormat="1" ht="30.6" customHeight="1" x14ac:dyDescent="0.2">
      <c r="A40" s="30" t="s">
        <v>75</v>
      </c>
      <c r="B40" s="30" t="s">
        <v>76</v>
      </c>
      <c r="C40" s="30" t="s">
        <v>62</v>
      </c>
      <c r="D40" s="47" t="s">
        <v>77</v>
      </c>
      <c r="E40" s="69"/>
      <c r="F40" s="69"/>
      <c r="G40" s="50">
        <f>H40+I40</f>
        <v>668417</v>
      </c>
      <c r="H40" s="50"/>
      <c r="I40" s="50">
        <v>668417</v>
      </c>
      <c r="J40" s="50">
        <v>668417</v>
      </c>
    </row>
    <row r="41" spans="1:10" s="48" customFormat="1" ht="26.45" customHeight="1" x14ac:dyDescent="0.2">
      <c r="A41" s="70" t="s">
        <v>14</v>
      </c>
      <c r="B41" s="70"/>
      <c r="C41" s="70"/>
      <c r="D41" s="70"/>
      <c r="E41" s="67"/>
      <c r="F41" s="67"/>
      <c r="G41" s="51">
        <f>G39</f>
        <v>668417</v>
      </c>
      <c r="H41" s="51">
        <f>H39</f>
        <v>0</v>
      </c>
      <c r="I41" s="51">
        <f>I39</f>
        <v>668417</v>
      </c>
      <c r="J41" s="51">
        <f>J39</f>
        <v>668417</v>
      </c>
    </row>
    <row r="42" spans="1:10" s="3" customFormat="1" ht="32.25" customHeight="1" x14ac:dyDescent="0.2">
      <c r="A42" s="25" t="s">
        <v>26</v>
      </c>
      <c r="B42" s="25"/>
      <c r="C42" s="25"/>
      <c r="D42" s="26" t="s">
        <v>27</v>
      </c>
      <c r="E42" s="69" t="s">
        <v>88</v>
      </c>
      <c r="F42" s="69" t="s">
        <v>89</v>
      </c>
      <c r="G42" s="51">
        <f>G44+G43</f>
        <v>17601400</v>
      </c>
      <c r="H42" s="51">
        <f>H44+H43</f>
        <v>14601400</v>
      </c>
      <c r="I42" s="51">
        <f>I44+I43</f>
        <v>3000000</v>
      </c>
      <c r="J42" s="51">
        <f>J44</f>
        <v>0</v>
      </c>
    </row>
    <row r="43" spans="1:10" s="3" customFormat="1" ht="84" customHeight="1" x14ac:dyDescent="0.2">
      <c r="A43" s="27" t="s">
        <v>97</v>
      </c>
      <c r="B43" s="18">
        <v>7691</v>
      </c>
      <c r="C43" s="44" t="s">
        <v>16</v>
      </c>
      <c r="D43" s="57" t="s">
        <v>93</v>
      </c>
      <c r="E43" s="69"/>
      <c r="F43" s="69"/>
      <c r="G43" s="41">
        <f>H43+I43</f>
        <v>3000000</v>
      </c>
      <c r="H43" s="51"/>
      <c r="I43" s="50">
        <v>3000000</v>
      </c>
      <c r="J43" s="51"/>
    </row>
    <row r="44" spans="1:10" s="42" customFormat="1" ht="30.6" customHeight="1" x14ac:dyDescent="0.2">
      <c r="A44" s="30" t="s">
        <v>87</v>
      </c>
      <c r="B44" s="30" t="s">
        <v>84</v>
      </c>
      <c r="C44" s="30" t="s">
        <v>85</v>
      </c>
      <c r="D44" s="54" t="s">
        <v>86</v>
      </c>
      <c r="E44" s="69"/>
      <c r="F44" s="69"/>
      <c r="G44" s="51">
        <f>H44+I44</f>
        <v>14601400</v>
      </c>
      <c r="H44" s="50">
        <f>12601400+2000000</f>
        <v>14601400</v>
      </c>
      <c r="I44" s="51"/>
      <c r="J44" s="50"/>
    </row>
    <row r="45" spans="1:10" s="48" customFormat="1" ht="26.45" customHeight="1" x14ac:dyDescent="0.2">
      <c r="A45" s="29">
        <v>370000</v>
      </c>
      <c r="B45" s="29"/>
      <c r="C45" s="29"/>
      <c r="D45" s="26" t="s">
        <v>82</v>
      </c>
      <c r="E45" s="69"/>
      <c r="F45" s="69"/>
      <c r="G45" s="51">
        <f>H45+I45</f>
        <v>24684897</v>
      </c>
      <c r="H45" s="51">
        <f>H46</f>
        <v>24684897</v>
      </c>
      <c r="I45" s="51">
        <f>I46</f>
        <v>0</v>
      </c>
      <c r="J45" s="51">
        <f>J46</f>
        <v>0</v>
      </c>
    </row>
    <row r="46" spans="1:10" s="42" customFormat="1" ht="30.6" customHeight="1" x14ac:dyDescent="0.2">
      <c r="A46" s="38" t="s">
        <v>83</v>
      </c>
      <c r="B46" s="38" t="s">
        <v>84</v>
      </c>
      <c r="C46" s="55" t="s">
        <v>85</v>
      </c>
      <c r="D46" s="54" t="s">
        <v>86</v>
      </c>
      <c r="E46" s="69"/>
      <c r="F46" s="69"/>
      <c r="G46" s="51">
        <f>H46+I46</f>
        <v>24684897</v>
      </c>
      <c r="H46" s="50">
        <f>29184897-2500000-2000000</f>
        <v>24684897</v>
      </c>
      <c r="I46" s="51"/>
      <c r="J46" s="50"/>
    </row>
    <row r="47" spans="1:10" s="48" customFormat="1" ht="26.45" customHeight="1" x14ac:dyDescent="0.2">
      <c r="A47" s="70" t="s">
        <v>14</v>
      </c>
      <c r="B47" s="70"/>
      <c r="C47" s="70"/>
      <c r="D47" s="70"/>
      <c r="E47" s="67"/>
      <c r="F47" s="67"/>
      <c r="G47" s="51">
        <f>G42+G45</f>
        <v>42286297</v>
      </c>
      <c r="H47" s="51">
        <f>H42+H45</f>
        <v>39286297</v>
      </c>
      <c r="I47" s="51">
        <f>I42+I45</f>
        <v>3000000</v>
      </c>
      <c r="J47" s="51">
        <f>J42+J45</f>
        <v>0</v>
      </c>
    </row>
    <row r="48" spans="1:10" s="3" customFormat="1" ht="24" customHeight="1" x14ac:dyDescent="0.2">
      <c r="A48" s="25" t="s">
        <v>8</v>
      </c>
      <c r="B48" s="25" t="s">
        <v>8</v>
      </c>
      <c r="C48" s="25" t="s">
        <v>8</v>
      </c>
      <c r="D48" s="29" t="s">
        <v>7</v>
      </c>
      <c r="E48" s="29" t="s">
        <v>8</v>
      </c>
      <c r="F48" s="29" t="s">
        <v>8</v>
      </c>
      <c r="G48" s="41">
        <f>G15+G19+G32+G38+G41+G47+G23</f>
        <v>53803109.5</v>
      </c>
      <c r="H48" s="41">
        <f>H15+H19+H32+H38+H41+H47+H23</f>
        <v>41821297</v>
      </c>
      <c r="I48" s="41">
        <f>I15+I19+I32+I38+I41+I47+I23</f>
        <v>11981812.5</v>
      </c>
      <c r="J48" s="41">
        <f>J15+J19+J32+J38+J41+J47+J23</f>
        <v>7433920.5</v>
      </c>
    </row>
    <row r="49" spans="1:14" s="3" customFormat="1" ht="15.75" customHeight="1" x14ac:dyDescent="0.2">
      <c r="A49" s="34"/>
      <c r="B49" s="34"/>
      <c r="C49" s="34"/>
      <c r="D49" s="35"/>
      <c r="E49" s="35"/>
      <c r="F49" s="35"/>
      <c r="G49" s="60"/>
      <c r="H49" s="36"/>
      <c r="I49" s="36"/>
      <c r="J49" s="36"/>
    </row>
    <row r="50" spans="1:14" s="3" customFormat="1" ht="15.75" customHeight="1" x14ac:dyDescent="0.2">
      <c r="A50" s="34"/>
      <c r="B50" s="34"/>
      <c r="C50" s="34"/>
      <c r="D50" s="35"/>
      <c r="E50" s="35"/>
      <c r="F50" s="35"/>
      <c r="G50" s="60"/>
      <c r="H50" s="36"/>
      <c r="I50" s="36"/>
      <c r="J50" s="36"/>
    </row>
    <row r="51" spans="1:14" s="3" customFormat="1" ht="16.5" customHeight="1" x14ac:dyDescent="0.2">
      <c r="A51" s="21"/>
      <c r="B51" s="21"/>
      <c r="C51" s="21"/>
      <c r="D51" s="22"/>
      <c r="E51" s="22"/>
      <c r="F51" s="22"/>
      <c r="G51" s="59"/>
      <c r="H51" s="23"/>
      <c r="I51" s="23"/>
      <c r="J51" s="23"/>
    </row>
    <row r="52" spans="1:14" s="3" customFormat="1" ht="22.5" customHeight="1" x14ac:dyDescent="0.2">
      <c r="A52" s="68" t="s">
        <v>9</v>
      </c>
      <c r="B52" s="68"/>
      <c r="C52" s="68"/>
      <c r="D52" s="68"/>
      <c r="E52" s="68"/>
      <c r="F52" s="68"/>
      <c r="G52" s="68"/>
      <c r="H52" s="68"/>
      <c r="I52" s="68"/>
      <c r="J52" s="68"/>
    </row>
    <row r="53" spans="1:14" ht="42" customHeight="1" x14ac:dyDescent="0.2"/>
    <row r="54" spans="1:14" s="3" customFormat="1" ht="21" customHeight="1" x14ac:dyDescent="0.2">
      <c r="A54" s="1"/>
      <c r="B54" s="1"/>
      <c r="C54" s="1"/>
      <c r="D54" s="2"/>
      <c r="E54" s="4"/>
      <c r="F54" s="4"/>
      <c r="G54" s="56"/>
      <c r="H54" s="5"/>
      <c r="I54" s="5"/>
      <c r="J54" s="5"/>
    </row>
    <row r="55" spans="1:14" s="3" customFormat="1" ht="54.75" customHeight="1" x14ac:dyDescent="0.2">
      <c r="A55" s="1"/>
      <c r="B55" s="1"/>
      <c r="C55" s="1"/>
      <c r="D55" s="2"/>
      <c r="E55" s="4"/>
      <c r="F55" s="4"/>
      <c r="G55" s="4"/>
      <c r="H55" s="15"/>
      <c r="I55" s="15"/>
      <c r="J55" s="15"/>
    </row>
    <row r="56" spans="1:14" s="3" customFormat="1" ht="31.5" customHeight="1" x14ac:dyDescent="0.2">
      <c r="A56" s="1"/>
      <c r="B56" s="1"/>
      <c r="C56" s="1"/>
      <c r="D56" s="7"/>
      <c r="E56" s="4"/>
      <c r="F56" s="4"/>
      <c r="G56" s="4"/>
      <c r="H56" s="5"/>
      <c r="I56" s="5"/>
      <c r="J56" s="5"/>
    </row>
    <row r="57" spans="1:14" s="3" customFormat="1" ht="17.25" customHeight="1" x14ac:dyDescent="0.2">
      <c r="A57" s="1"/>
      <c r="B57" s="1"/>
      <c r="C57" s="1"/>
      <c r="D57" s="2"/>
      <c r="E57" s="4"/>
      <c r="F57" s="4"/>
      <c r="G57" s="4"/>
      <c r="H57" s="5"/>
      <c r="I57" s="5"/>
      <c r="J57" s="5"/>
    </row>
    <row r="58" spans="1:14" s="3" customFormat="1" ht="30" customHeight="1" x14ac:dyDescent="0.2">
      <c r="A58" s="1"/>
      <c r="B58" s="1"/>
      <c r="C58" s="1"/>
      <c r="D58" s="2"/>
      <c r="E58" s="4"/>
      <c r="F58" s="4"/>
      <c r="G58" s="4"/>
      <c r="H58" s="5"/>
      <c r="I58" s="5"/>
      <c r="J58" s="5"/>
    </row>
    <row r="59" spans="1:14" s="3" customFormat="1" ht="18.75" customHeight="1" x14ac:dyDescent="0.2">
      <c r="A59" s="1"/>
      <c r="B59" s="1"/>
      <c r="C59" s="1"/>
      <c r="D59" s="2"/>
      <c r="E59" s="4"/>
      <c r="F59" s="4"/>
      <c r="G59" s="4"/>
      <c r="H59" s="5"/>
      <c r="I59" s="5"/>
      <c r="J59" s="5"/>
    </row>
    <row r="60" spans="1:14" s="3" customFormat="1" ht="19.5" customHeight="1" x14ac:dyDescent="0.2">
      <c r="A60" s="1"/>
      <c r="B60" s="1"/>
      <c r="C60" s="1"/>
      <c r="D60" s="2"/>
      <c r="E60" s="4"/>
      <c r="F60" s="4"/>
      <c r="G60" s="4"/>
      <c r="H60" s="5"/>
      <c r="I60" s="5"/>
      <c r="J60" s="5"/>
    </row>
    <row r="61" spans="1:14" s="3" customFormat="1" ht="21.75" customHeight="1" x14ac:dyDescent="0.2">
      <c r="A61" s="1"/>
      <c r="B61" s="1"/>
      <c r="C61" s="1"/>
      <c r="D61" s="2"/>
      <c r="E61" s="4"/>
      <c r="F61" s="4"/>
      <c r="G61" s="4"/>
      <c r="H61" s="5"/>
      <c r="I61" s="5"/>
      <c r="J61" s="5"/>
    </row>
    <row r="62" spans="1:14" s="3" customFormat="1" ht="28.5" customHeight="1" x14ac:dyDescent="0.2">
      <c r="A62" s="1"/>
      <c r="B62" s="1"/>
      <c r="C62" s="1"/>
      <c r="D62" s="2"/>
      <c r="E62" s="4"/>
      <c r="F62" s="4"/>
      <c r="G62" s="4"/>
      <c r="H62" s="5"/>
      <c r="I62" s="5"/>
      <c r="J62" s="5"/>
    </row>
    <row r="63" spans="1:14" s="3" customFormat="1" ht="19.149999999999999" customHeight="1" x14ac:dyDescent="0.2">
      <c r="A63" s="1"/>
      <c r="B63" s="1"/>
      <c r="C63" s="1"/>
      <c r="D63" s="2"/>
      <c r="E63" s="4"/>
      <c r="F63" s="4"/>
      <c r="G63" s="4"/>
      <c r="H63" s="5"/>
      <c r="I63" s="5"/>
      <c r="J63" s="5"/>
    </row>
    <row r="64" spans="1:14" s="14" customFormat="1" ht="20.25" customHeight="1" x14ac:dyDescent="0.2">
      <c r="A64" s="1"/>
      <c r="B64" s="1"/>
      <c r="C64" s="1"/>
      <c r="D64" s="2"/>
      <c r="E64" s="4"/>
      <c r="F64" s="4"/>
      <c r="G64" s="4"/>
      <c r="H64" s="5"/>
      <c r="I64" s="5"/>
      <c r="J64" s="5"/>
      <c r="K64" s="16"/>
      <c r="L64" s="16"/>
      <c r="M64" s="16"/>
      <c r="N64" s="16"/>
    </row>
    <row r="65" spans="1:19" s="14" customFormat="1" x14ac:dyDescent="0.2">
      <c r="A65" s="1"/>
      <c r="B65" s="1"/>
      <c r="C65" s="1"/>
      <c r="D65" s="2"/>
      <c r="E65" s="4"/>
      <c r="F65" s="4"/>
      <c r="G65" s="4"/>
      <c r="H65" s="5"/>
      <c r="I65" s="5"/>
      <c r="J65" s="5"/>
      <c r="K65" s="16"/>
      <c r="L65" s="16"/>
      <c r="M65" s="16"/>
      <c r="N65" s="16"/>
    </row>
    <row r="66" spans="1:19" s="12" customFormat="1" x14ac:dyDescent="0.2">
      <c r="A66" s="1"/>
      <c r="B66" s="1"/>
      <c r="C66" s="1"/>
      <c r="D66" s="2"/>
      <c r="E66" s="4"/>
      <c r="F66" s="4"/>
      <c r="G66" s="4"/>
      <c r="H66" s="5"/>
      <c r="I66" s="5"/>
      <c r="J66" s="5"/>
    </row>
    <row r="67" spans="1:19" s="13" customFormat="1" x14ac:dyDescent="0.2">
      <c r="A67" s="1"/>
      <c r="B67" s="1"/>
      <c r="C67" s="1"/>
      <c r="D67" s="2"/>
      <c r="E67" s="4"/>
      <c r="F67" s="4"/>
      <c r="G67" s="4"/>
      <c r="H67" s="5"/>
      <c r="I67" s="5"/>
      <c r="J67" s="5"/>
      <c r="K67" s="10"/>
    </row>
    <row r="68" spans="1:19" s="8" customFormat="1" ht="14.25" customHeight="1" x14ac:dyDescent="0.2">
      <c r="A68" s="1"/>
      <c r="B68" s="1"/>
      <c r="C68" s="1"/>
      <c r="D68" s="2"/>
      <c r="E68" s="4"/>
      <c r="F68" s="4"/>
      <c r="G68" s="4"/>
      <c r="H68" s="5"/>
      <c r="I68" s="5"/>
      <c r="J68" s="5"/>
      <c r="K68" s="9"/>
      <c r="L68" s="9"/>
      <c r="M68" s="9"/>
      <c r="N68" s="9"/>
      <c r="O68" s="9"/>
      <c r="P68" s="9"/>
      <c r="Q68" s="9"/>
      <c r="R68" s="9"/>
      <c r="S68" s="9"/>
    </row>
    <row r="69" spans="1:19" s="8" customFormat="1" ht="16.5" customHeight="1" x14ac:dyDescent="0.2">
      <c r="A69" s="1"/>
      <c r="B69" s="1"/>
      <c r="C69" s="1"/>
      <c r="D69" s="2"/>
      <c r="E69" s="4"/>
      <c r="F69" s="4"/>
      <c r="G69" s="4"/>
      <c r="H69" s="5"/>
      <c r="I69" s="5"/>
      <c r="J69" s="5"/>
      <c r="K69" s="11"/>
      <c r="L69" s="11"/>
      <c r="M69" s="11"/>
      <c r="N69" s="11"/>
      <c r="O69" s="11"/>
      <c r="P69" s="11"/>
      <c r="Q69" s="11"/>
      <c r="R69" s="11"/>
      <c r="S69" s="11"/>
    </row>
    <row r="70" spans="1:19" s="8" customFormat="1" ht="24" customHeight="1" x14ac:dyDescent="0.2">
      <c r="A70" s="1"/>
      <c r="B70" s="1"/>
      <c r="C70" s="1"/>
      <c r="D70" s="2"/>
      <c r="E70" s="4"/>
      <c r="F70" s="4"/>
      <c r="G70" s="4"/>
      <c r="H70" s="5"/>
      <c r="I70" s="5"/>
      <c r="J70" s="5"/>
      <c r="K70" s="9"/>
      <c r="L70" s="9"/>
      <c r="M70" s="9"/>
      <c r="N70" s="9"/>
      <c r="O70" s="9"/>
      <c r="P70" s="9"/>
      <c r="Q70" s="9"/>
      <c r="R70" s="9"/>
      <c r="S70" s="9"/>
    </row>
    <row r="71" spans="1:19" s="8" customFormat="1" ht="18" customHeight="1" x14ac:dyDescent="0.2">
      <c r="A71" s="1"/>
      <c r="B71" s="1"/>
      <c r="C71" s="1"/>
      <c r="D71" s="2"/>
      <c r="E71" s="4"/>
      <c r="F71" s="4"/>
      <c r="G71" s="4"/>
      <c r="H71" s="5"/>
      <c r="I71" s="5"/>
      <c r="J71" s="5"/>
      <c r="K71" s="11"/>
      <c r="L71" s="11"/>
      <c r="M71" s="11"/>
      <c r="N71" s="11"/>
      <c r="O71" s="11"/>
      <c r="P71" s="11"/>
      <c r="Q71" s="11"/>
      <c r="R71" s="11"/>
      <c r="S71" s="11"/>
    </row>
    <row r="72" spans="1:19" ht="17.25" customHeight="1" x14ac:dyDescent="0.2"/>
  </sheetData>
  <mergeCells count="33">
    <mergeCell ref="F24:F32"/>
    <mergeCell ref="A32:D32"/>
    <mergeCell ref="A47:D47"/>
    <mergeCell ref="G10:G11"/>
    <mergeCell ref="E13:E15"/>
    <mergeCell ref="F13:F15"/>
    <mergeCell ref="A10:A11"/>
    <mergeCell ref="F42:F47"/>
    <mergeCell ref="E39:E41"/>
    <mergeCell ref="F39:F41"/>
    <mergeCell ref="F20:F23"/>
    <mergeCell ref="E20:E23"/>
    <mergeCell ref="E42:E47"/>
    <mergeCell ref="A5:J5"/>
    <mergeCell ref="A6:J6"/>
    <mergeCell ref="E16:E19"/>
    <mergeCell ref="F16:F19"/>
    <mergeCell ref="A15:D15"/>
    <mergeCell ref="A41:D41"/>
    <mergeCell ref="A23:D23"/>
    <mergeCell ref="A19:D19"/>
    <mergeCell ref="I10:J10"/>
    <mergeCell ref="F10:F11"/>
    <mergeCell ref="B10:B11"/>
    <mergeCell ref="D10:D11"/>
    <mergeCell ref="E10:E11"/>
    <mergeCell ref="A52:J52"/>
    <mergeCell ref="C10:C11"/>
    <mergeCell ref="F33:F38"/>
    <mergeCell ref="A38:D38"/>
    <mergeCell ref="E24:E32"/>
    <mergeCell ref="H10:H11"/>
    <mergeCell ref="E33:E38"/>
  </mergeCells>
  <phoneticPr fontId="1" type="noConversion"/>
  <printOptions horizontalCentered="1"/>
  <pageMargins left="0.27559055118110237" right="0.31496062992125984" top="0.86614173228346458" bottom="0.31496062992125984" header="0" footer="0"/>
  <pageSetup paperSize="9" scale="73" fitToHeight="8" orientation="landscape" r:id="rId1"/>
  <headerFooter alignWithMargins="0">
    <oddFooter>&amp;C&amp;P</oddFooter>
  </headerFooter>
  <rowBreaks count="2" manualBreakCount="2">
    <brk id="23" max="9" man="1"/>
    <brk id="3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7</vt:lpstr>
      <vt:lpstr>'Додаток 7'!Заголовки_для_печати</vt:lpstr>
      <vt:lpstr>'Додаток 7'!Область_печати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Nadia</cp:lastModifiedBy>
  <cp:lastPrinted>2020-04-07T09:45:18Z</cp:lastPrinted>
  <dcterms:created xsi:type="dcterms:W3CDTF">2010-12-21T11:50:40Z</dcterms:created>
  <dcterms:modified xsi:type="dcterms:W3CDTF">2020-04-07T15:23:07Z</dcterms:modified>
</cp:coreProperties>
</file>