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7'!$A$1:$J$54</definedName>
  </definedNames>
  <calcPr calcId="162913" fullCalcOnLoad="1"/>
</workbook>
</file>

<file path=xl/calcChain.xml><?xml version="1.0" encoding="utf-8"?>
<calcChain xmlns="http://schemas.openxmlformats.org/spreadsheetml/2006/main">
  <c r="J16" i="1" l="1"/>
  <c r="H12" i="1"/>
  <c r="H16" i="1" s="1"/>
  <c r="I12" i="1"/>
  <c r="I16" i="1" s="1"/>
  <c r="J12" i="1"/>
  <c r="G15" i="1"/>
  <c r="H23" i="1"/>
  <c r="H27" i="1" s="1"/>
  <c r="J19" i="1"/>
  <c r="H17" i="1"/>
  <c r="H19" i="1" s="1"/>
  <c r="G18" i="1"/>
  <c r="G17" i="1"/>
  <c r="G19" i="1" s="1"/>
  <c r="G26" i="1"/>
  <c r="G24" i="1"/>
  <c r="G23" i="1"/>
  <c r="G27" i="1" s="1"/>
  <c r="G34" i="1"/>
  <c r="G31" i="1" s="1"/>
  <c r="G35" i="1" s="1"/>
  <c r="G33" i="1"/>
  <c r="G32" i="1"/>
  <c r="H31" i="1"/>
  <c r="I31" i="1"/>
  <c r="J34" i="1"/>
  <c r="J31" i="1"/>
  <c r="H28" i="1"/>
  <c r="H30" i="1" s="1"/>
  <c r="H36" i="1"/>
  <c r="G36" i="1" s="1"/>
  <c r="G38" i="1" s="1"/>
  <c r="H38" i="1"/>
  <c r="H41" i="1"/>
  <c r="H43" i="1" s="1"/>
  <c r="H44" i="1"/>
  <c r="H46" i="1"/>
  <c r="H20" i="1"/>
  <c r="G20" i="1" s="1"/>
  <c r="G22" i="1" s="1"/>
  <c r="H22" i="1" s="1"/>
  <c r="I35" i="1"/>
  <c r="I36" i="1"/>
  <c r="I38" i="1"/>
  <c r="I50" i="1"/>
  <c r="I41" i="1"/>
  <c r="I43" i="1" s="1"/>
  <c r="I44" i="1"/>
  <c r="I46" i="1"/>
  <c r="I23" i="1"/>
  <c r="I27" i="1" s="1"/>
  <c r="I28" i="1"/>
  <c r="I30" i="1"/>
  <c r="J35" i="1"/>
  <c r="J36" i="1"/>
  <c r="J38" i="1"/>
  <c r="J51" i="1" s="1"/>
  <c r="J50" i="1"/>
  <c r="J41" i="1"/>
  <c r="J43" i="1" s="1"/>
  <c r="J44" i="1"/>
  <c r="J46" i="1"/>
  <c r="J23" i="1"/>
  <c r="J27" i="1" s="1"/>
  <c r="J28" i="1"/>
  <c r="J30" i="1"/>
  <c r="G29" i="1"/>
  <c r="G28" i="1"/>
  <c r="G30" i="1" s="1"/>
  <c r="G49" i="1"/>
  <c r="G47" i="1" s="1"/>
  <c r="G50" i="1" s="1"/>
  <c r="G48" i="1"/>
  <c r="G40" i="1"/>
  <c r="G39" i="1"/>
  <c r="G45" i="1"/>
  <c r="G44" i="1"/>
  <c r="G46" i="1" s="1"/>
  <c r="G13" i="1"/>
  <c r="G12" i="1" s="1"/>
  <c r="G16" i="1" s="1"/>
  <c r="G14" i="1"/>
  <c r="G37" i="1"/>
  <c r="G21" i="1"/>
  <c r="I47" i="1"/>
  <c r="J47" i="1"/>
  <c r="H39" i="1"/>
  <c r="I39" i="1"/>
  <c r="J39" i="1"/>
  <c r="H47" i="1"/>
  <c r="I51" i="1" l="1"/>
  <c r="H51" i="1"/>
  <c r="G43" i="1"/>
  <c r="G51" i="1" s="1"/>
  <c r="G41" i="1"/>
</calcChain>
</file>

<file path=xl/sharedStrings.xml><?xml version="1.0" encoding="utf-8"?>
<sst xmlns="http://schemas.openxmlformats.org/spreadsheetml/2006/main" count="142" uniqueCount="109">
  <si>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</si>
  <si>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</si>
  <si>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</si>
  <si>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</si>
  <si>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</si>
  <si>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</si>
  <si>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</si>
  <si>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</si>
  <si>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</si>
  <si>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</si>
  <si>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</si>
  <si>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</si>
  <si>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</si>
  <si>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</si>
  <si>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</si>
  <si>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</si>
  <si>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</si>
  <si>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</si>
  <si>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</si>
  <si>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</si>
  <si>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Зміни до розподілу витрат міського бюджету на реалізацію міських програм у 2019 році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</si>
  <si>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</si>
  <si>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1200000</t>
  </si>
  <si>
    <t>Департамент житлово-комунального господарства Чернівецької міської ради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</si>
  <si>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</si>
  <si>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</si>
  <si>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</si>
  <si>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</si>
  <si>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</si>
  <si>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субєктів господарювання</t>
  </si>
  <si>
    <t>Департамент містобудівного комплексу та земельних відносин Чернівецької міської ради</t>
  </si>
  <si>
    <t>Програма фінансування робіт пов'язаних з благоустроєм м. Чернівців на 2018-2021 роки</t>
  </si>
  <si>
    <t xml:space="preserve">Рішення 46 сесії міської ради  VIІ скликання від 26.12.2017 р. №1046 </t>
  </si>
  <si>
    <t>0540</t>
  </si>
  <si>
    <t>Природоохоронні заходи за рахунок цільових фондів</t>
  </si>
  <si>
    <t>0620</t>
  </si>
  <si>
    <t>1000000</t>
  </si>
  <si>
    <t>1016030</t>
  </si>
  <si>
    <t>Управління культури Чернівецької міської ради</t>
  </si>
  <si>
    <t>Організація благоустрою населених пунктів</t>
  </si>
  <si>
    <t>1218340</t>
  </si>
  <si>
    <t xml:space="preserve">Програма розвитку туризму в місті Чернівцях на 2017-2020 роки </t>
  </si>
  <si>
    <t>7622</t>
  </si>
  <si>
    <t>0470</t>
  </si>
  <si>
    <t>Реалізація  програм  і заходів в галузі туризму та курортів</t>
  </si>
  <si>
    <t>2717622</t>
  </si>
  <si>
    <t>2700000</t>
  </si>
  <si>
    <t>Департамент розвитку Чернівецької міської ради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</si>
  <si>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</si>
  <si>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</si>
  <si>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 xml:space="preserve">Рішення 72 сесії міської ради  VIІ скликання від 26.09.2019 р. № 1849 </t>
  </si>
  <si>
    <t xml:space="preserve">Рішення 72 сесії міської ради  VIІ скликання від 26.09.2019 р. № 1851 </t>
  </si>
  <si>
    <t>Програма часткового відшкодування відсоткових ставок за залученими кредитами, що надаються фізичним особам, об'єднанням співвласників багатоквартирних будинків та житлово-будівельним кооперативам на заходи з підвищення енергоефективності на 2015-2020 роки</t>
  </si>
  <si>
    <t xml:space="preserve">Рішення 69 сесії міської ради  VІ скликання від 25.09.2015 р. №1754 </t>
  </si>
  <si>
    <t>1217640</t>
  </si>
  <si>
    <t>7640</t>
  </si>
  <si>
    <t>Заходи з енергозбереження</t>
  </si>
  <si>
    <t>6030</t>
  </si>
  <si>
    <t>Організація  благоустрою населених пунктів</t>
  </si>
  <si>
    <t>1216030</t>
  </si>
  <si>
    <t>Програма фінансування робіт пов'язаних з благоустроєм м. Чернівців на 2018-2022 роки</t>
  </si>
  <si>
    <t>Додаток 7</t>
  </si>
  <si>
    <t>1216014</t>
  </si>
  <si>
    <t>6014</t>
  </si>
  <si>
    <t>Забезпечення збору та вивезення сміття і відходів</t>
  </si>
  <si>
    <t>Департамент житлово-комунального господарства Чернівецької  міської ради</t>
  </si>
  <si>
    <t>Програма будівництва, реконструкції та капітального ремонту об"єктів житлово-комунального господарства в м.Чернівцях на 2017-2021 роки "Комфортне місто"</t>
  </si>
  <si>
    <t>Рішення 68 сесії міської ради  VIІ скликання від 05.03.2019 р. №1684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</si>
  <si>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</si>
  <si>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</si>
  <si>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</si>
  <si>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</si>
  <si>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Програма розвитку освіти міста Чернівців на 2017-2020 роки</t>
  </si>
  <si>
    <t>Рішення 67 сесії міської ради VIІ скликання від 18.02.2019р. №1626</t>
  </si>
  <si>
    <t>Виконання інвестиційних проектів в рамках здійснення заходів щодо соціально-економічного розвитку окремих територій</t>
  </si>
  <si>
    <t>1213036</t>
  </si>
  <si>
    <t>Компенсаційні виплати на пільговий проїзд електротранспортом окремим категоріям громадян</t>
  </si>
  <si>
    <t>1070</t>
  </si>
  <si>
    <t>Програма з будівництва об'єктів житла і соціальної сфери в місті Чернівцях на 2017-2020 роки "Сучасне місто"</t>
  </si>
  <si>
    <t>0700000</t>
  </si>
  <si>
    <t>Управління забезпечення медичного обслуговування у сфері охорони здоров`я Чернівецької міської ради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</si>
  <si>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</si>
  <si>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</si>
  <si>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</si>
  <si>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</si>
  <si>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</si>
  <si>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</si>
  <si>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0712010</t>
  </si>
  <si>
    <t>2010</t>
  </si>
  <si>
    <t>0731</t>
  </si>
  <si>
    <t>Багатопрофільна стаціонарна медична допомога населенню</t>
  </si>
  <si>
    <t>1217310</t>
  </si>
  <si>
    <t>0443</t>
  </si>
  <si>
    <t>Будівництво  об'єктів житлово-комунального господарства</t>
  </si>
  <si>
    <t>1210160</t>
  </si>
  <si>
    <t>0160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</si>
  <si>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</si>
  <si>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</si>
  <si>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t>1216017</t>
  </si>
  <si>
    <t>6017</t>
  </si>
  <si>
    <t>Інша діяльність, пов'язана з експлуатацією об'єктів житлово-комунального господарства</t>
  </si>
  <si>
    <t>Програма забезпечення своєчасної ліквідації аварійних ситуацій об'єктів житлового господарства територіальної громади м. Чернівців на 2018-2020</t>
  </si>
  <si>
    <t>Рішення 46 сесії міської ради  VIІ скликання від 27.12.2017 р. №1076</t>
  </si>
  <si>
    <t>Інша діяльність, пов'язана з експлуатацією  об'єктів житлово-комунального господарства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</si>
  <si>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</si>
  <si>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</si>
  <si>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</si>
  <si>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</si>
  <si>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r>
      <rPr>
        <u/>
        <sz val="12"/>
        <rFont val="Times New Roman"/>
        <family val="1"/>
        <charset val="204"/>
      </rPr>
      <t>20.12.2019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</si>
</sst>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Alignment="1">
      <alignment horizontal="center"/>
    </xf>
    <xf numFmtId="3" fontId="4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4" fontId="4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showZeros="0" tabSelected="1" view="pageBreakPreview" zoomScale="80" zoomScaleNormal="75" zoomScaleSheetLayoutView="80" workbookViewId="0">
      <pane ySplit="11" topLeftCell="A12" activePane="bottomLeft" state="frozen"/>
      <selection pane="bottomLeft" activeCell="I5" sqref="I5"/>
    </sheetView>
  </sheetViews>
  <sheetFormatPr defaultRowHeight="12.75" x14ac:dyDescent="0.2"/>
  <cols>
    <col min="1" max="3" width="13.28515625" style="1" customWidth="1"/>
    <col min="4" max="4" width="47.28515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4.28515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71" t="s">
        <v>61</v>
      </c>
      <c r="J1" s="71"/>
    </row>
    <row r="2" spans="1:10" ht="18" customHeight="1" x14ac:dyDescent="0.25">
      <c r="I2" s="71" t="s">
        <v>2</v>
      </c>
      <c r="J2" s="71"/>
    </row>
    <row r="3" spans="1:10" ht="18" customHeight="1" x14ac:dyDescent="0.25">
      <c r="I3" s="29" t="s">
        <v>4</v>
      </c>
      <c r="J3" s="29"/>
    </row>
    <row r="4" spans="1:10" ht="18" customHeight="1" x14ac:dyDescent="0.25">
      <c r="I4" s="71" t="s">
        <v>108</v>
      </c>
      <c r="J4" s="71"/>
    </row>
    <row r="5" spans="1:10" ht="15.75" x14ac:dyDescent="0.25">
      <c r="I5" s="29"/>
      <c r="J5" s="29"/>
    </row>
    <row r="6" spans="1:10" ht="27.75" customHeight="1" x14ac:dyDescent="0.3">
      <c r="A6" s="72" t="s">
        <v>20</v>
      </c>
      <c r="B6" s="72"/>
      <c r="C6" s="72"/>
      <c r="D6" s="72"/>
      <c r="E6" s="72"/>
      <c r="F6" s="72"/>
      <c r="G6" s="72"/>
      <c r="H6" s="72"/>
      <c r="I6" s="72"/>
      <c r="J6" s="72"/>
    </row>
    <row r="7" spans="1:10" ht="10.5" customHeight="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ht="17.45" customHeight="1" x14ac:dyDescent="0.25">
      <c r="I8" s="6"/>
      <c r="J8" s="30" t="s">
        <v>0</v>
      </c>
    </row>
    <row r="9" spans="1:10" s="3" customFormat="1" ht="40.15" customHeight="1" x14ac:dyDescent="0.2">
      <c r="A9" s="73" t="s">
        <v>5</v>
      </c>
      <c r="B9" s="73" t="s">
        <v>6</v>
      </c>
      <c r="C9" s="73" t="s">
        <v>7</v>
      </c>
      <c r="D9" s="74" t="s">
        <v>8</v>
      </c>
      <c r="E9" s="66" t="s">
        <v>9</v>
      </c>
      <c r="F9" s="66" t="s">
        <v>18</v>
      </c>
      <c r="G9" s="66" t="s">
        <v>10</v>
      </c>
      <c r="H9" s="66" t="s">
        <v>1</v>
      </c>
      <c r="I9" s="66" t="s">
        <v>3</v>
      </c>
      <c r="J9" s="66"/>
    </row>
    <row r="10" spans="1:10" s="3" customFormat="1" ht="66" customHeight="1" x14ac:dyDescent="0.2">
      <c r="A10" s="73"/>
      <c r="B10" s="73"/>
      <c r="C10" s="73"/>
      <c r="D10" s="74"/>
      <c r="E10" s="66"/>
      <c r="F10" s="66"/>
      <c r="G10" s="66"/>
      <c r="H10" s="66"/>
      <c r="I10" s="16" t="s">
        <v>11</v>
      </c>
      <c r="J10" s="16" t="s">
        <v>12</v>
      </c>
    </row>
    <row r="11" spans="1:10" s="3" customFormat="1" ht="13.5" customHeight="1" x14ac:dyDescent="0.2">
      <c r="A11" s="31" t="s">
        <v>15</v>
      </c>
      <c r="B11" s="31" t="s">
        <v>16</v>
      </c>
      <c r="C11" s="31" t="s">
        <v>17</v>
      </c>
      <c r="D11" s="32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37.15" customHeight="1" x14ac:dyDescent="0.2">
      <c r="A12" s="20" t="s">
        <v>79</v>
      </c>
      <c r="B12" s="20"/>
      <c r="C12" s="20"/>
      <c r="D12" s="21" t="s">
        <v>80</v>
      </c>
      <c r="E12" s="62" t="s">
        <v>85</v>
      </c>
      <c r="F12" s="62" t="s">
        <v>86</v>
      </c>
      <c r="G12" s="61">
        <f>G13+G14+G15</f>
        <v>1140000</v>
      </c>
      <c r="H12" s="61">
        <f>H13+H14+H15</f>
        <v>1140000</v>
      </c>
      <c r="I12" s="60">
        <f>I13+I14+I15</f>
        <v>0</v>
      </c>
      <c r="J12" s="60">
        <f>J13+J14+J15</f>
        <v>0</v>
      </c>
    </row>
    <row r="13" spans="1:10" s="3" customFormat="1" ht="30" customHeight="1" x14ac:dyDescent="0.2">
      <c r="A13" s="47" t="s">
        <v>87</v>
      </c>
      <c r="B13" s="47" t="s">
        <v>88</v>
      </c>
      <c r="C13" s="56" t="s">
        <v>89</v>
      </c>
      <c r="D13" s="57" t="s">
        <v>90</v>
      </c>
      <c r="E13" s="63"/>
      <c r="F13" s="63"/>
      <c r="G13" s="55">
        <f>H13+I13</f>
        <v>48000</v>
      </c>
      <c r="H13" s="55">
        <v>48000</v>
      </c>
      <c r="I13" s="16"/>
      <c r="J13" s="16"/>
    </row>
    <row r="14" spans="1:10" s="3" customFormat="1" ht="36" customHeight="1" x14ac:dyDescent="0.2">
      <c r="A14" s="52" t="s">
        <v>81</v>
      </c>
      <c r="B14" s="52" t="s">
        <v>82</v>
      </c>
      <c r="C14" s="53" t="s">
        <v>83</v>
      </c>
      <c r="D14" s="54" t="s">
        <v>84</v>
      </c>
      <c r="E14" s="63"/>
      <c r="F14" s="63"/>
      <c r="G14" s="55">
        <f>H14+I14</f>
        <v>-48000</v>
      </c>
      <c r="H14" s="55">
        <v>-48000</v>
      </c>
      <c r="I14" s="16"/>
      <c r="J14" s="16"/>
    </row>
    <row r="15" spans="1:10" s="3" customFormat="1" ht="36" customHeight="1" x14ac:dyDescent="0.2">
      <c r="A15" s="47" t="s">
        <v>104</v>
      </c>
      <c r="B15" s="47" t="s">
        <v>105</v>
      </c>
      <c r="C15" s="56" t="s">
        <v>106</v>
      </c>
      <c r="D15" s="57" t="s">
        <v>107</v>
      </c>
      <c r="E15" s="63"/>
      <c r="F15" s="63"/>
      <c r="G15" s="55">
        <f>H15+I15</f>
        <v>1140000</v>
      </c>
      <c r="H15" s="55">
        <v>1140000</v>
      </c>
      <c r="I15" s="16"/>
      <c r="J15" s="16"/>
    </row>
    <row r="16" spans="1:10" s="3" customFormat="1" ht="13.5" customHeight="1" x14ac:dyDescent="0.2">
      <c r="A16" s="65" t="s">
        <v>19</v>
      </c>
      <c r="B16" s="65"/>
      <c r="C16" s="65"/>
      <c r="D16" s="65"/>
      <c r="E16" s="64"/>
      <c r="F16" s="64"/>
      <c r="G16" s="61">
        <f>G12</f>
        <v>1140000</v>
      </c>
      <c r="H16" s="61">
        <f>H12</f>
        <v>1140000</v>
      </c>
      <c r="I16" s="16">
        <f>I12</f>
        <v>0</v>
      </c>
      <c r="J16" s="16">
        <f>J12</f>
        <v>0</v>
      </c>
    </row>
    <row r="17" spans="1:10" s="3" customFormat="1" ht="35.25" customHeight="1" x14ac:dyDescent="0.2">
      <c r="A17" s="20" t="s">
        <v>22</v>
      </c>
      <c r="B17" s="20"/>
      <c r="C17" s="20"/>
      <c r="D17" s="21" t="s">
        <v>65</v>
      </c>
      <c r="E17" s="62" t="s">
        <v>101</v>
      </c>
      <c r="F17" s="62" t="s">
        <v>102</v>
      </c>
      <c r="G17" s="37">
        <f>SUM(G18:G18)</f>
        <v>-24700</v>
      </c>
      <c r="H17" s="37">
        <f>SUM(H18:H18)</f>
        <v>-24700</v>
      </c>
      <c r="I17" s="37"/>
      <c r="J17" s="37"/>
    </row>
    <row r="18" spans="1:10" s="3" customFormat="1" ht="35.25" customHeight="1" x14ac:dyDescent="0.2">
      <c r="A18" s="22" t="s">
        <v>98</v>
      </c>
      <c r="B18" s="22" t="s">
        <v>99</v>
      </c>
      <c r="C18" s="22" t="s">
        <v>35</v>
      </c>
      <c r="D18" s="35" t="s">
        <v>103</v>
      </c>
      <c r="E18" s="63"/>
      <c r="F18" s="63"/>
      <c r="G18" s="38">
        <f>H18+I18</f>
        <v>-24700</v>
      </c>
      <c r="H18" s="38">
        <v>-24700</v>
      </c>
      <c r="I18" s="39"/>
      <c r="J18" s="39"/>
    </row>
    <row r="19" spans="1:10" s="3" customFormat="1" ht="23.25" customHeight="1" x14ac:dyDescent="0.2">
      <c r="A19" s="65" t="s">
        <v>19</v>
      </c>
      <c r="B19" s="65"/>
      <c r="C19" s="65"/>
      <c r="D19" s="65"/>
      <c r="E19" s="64"/>
      <c r="F19" s="64"/>
      <c r="G19" s="37">
        <f>G17</f>
        <v>-24700</v>
      </c>
      <c r="H19" s="37">
        <f>H17</f>
        <v>-24700</v>
      </c>
      <c r="I19" s="37"/>
      <c r="J19" s="37">
        <f>J17</f>
        <v>0</v>
      </c>
    </row>
    <row r="20" spans="1:10" s="13" customFormat="1" ht="50.25" customHeight="1" x14ac:dyDescent="0.2">
      <c r="A20" s="20" t="s">
        <v>22</v>
      </c>
      <c r="B20" s="20"/>
      <c r="C20" s="20"/>
      <c r="D20" s="21" t="s">
        <v>65</v>
      </c>
      <c r="E20" s="66" t="s">
        <v>52</v>
      </c>
      <c r="F20" s="62" t="s">
        <v>53</v>
      </c>
      <c r="G20" s="41">
        <f>H20</f>
        <v>-118400</v>
      </c>
      <c r="H20" s="41">
        <f>SUM(H21:H21)</f>
        <v>-118400</v>
      </c>
      <c r="I20" s="42"/>
      <c r="J20" s="42"/>
    </row>
    <row r="21" spans="1:10" s="45" customFormat="1" ht="37.5" customHeight="1" x14ac:dyDescent="0.2">
      <c r="A21" s="22" t="s">
        <v>54</v>
      </c>
      <c r="B21" s="22" t="s">
        <v>55</v>
      </c>
      <c r="C21" s="22" t="s">
        <v>43</v>
      </c>
      <c r="D21" s="43" t="s">
        <v>56</v>
      </c>
      <c r="E21" s="66"/>
      <c r="F21" s="63"/>
      <c r="G21" s="39">
        <f>H21+I21</f>
        <v>-118400</v>
      </c>
      <c r="H21" s="39">
        <v>-118400</v>
      </c>
      <c r="I21" s="42"/>
      <c r="J21" s="44"/>
    </row>
    <row r="22" spans="1:10" s="45" customFormat="1" ht="34.5" customHeight="1" x14ac:dyDescent="0.2">
      <c r="A22" s="65" t="s">
        <v>19</v>
      </c>
      <c r="B22" s="65"/>
      <c r="C22" s="65"/>
      <c r="D22" s="65"/>
      <c r="E22" s="66"/>
      <c r="F22" s="64"/>
      <c r="G22" s="41">
        <f>SUM(G20)</f>
        <v>-118400</v>
      </c>
      <c r="H22" s="41">
        <f>F22+G22</f>
        <v>-118400</v>
      </c>
      <c r="I22" s="42"/>
      <c r="J22" s="44"/>
    </row>
    <row r="23" spans="1:10" s="3" customFormat="1" ht="32.25" customHeight="1" x14ac:dyDescent="0.2">
      <c r="A23" s="20" t="s">
        <v>22</v>
      </c>
      <c r="B23" s="20"/>
      <c r="C23" s="20"/>
      <c r="D23" s="21" t="s">
        <v>65</v>
      </c>
      <c r="E23" s="66" t="s">
        <v>60</v>
      </c>
      <c r="F23" s="66" t="s">
        <v>32</v>
      </c>
      <c r="G23" s="41">
        <f>SUM(G24:G26)</f>
        <v>-270100</v>
      </c>
      <c r="H23" s="41">
        <f>SUM(H24:H26)</f>
        <v>-270100</v>
      </c>
      <c r="I23" s="41">
        <f>SUM(I26:I26)</f>
        <v>0</v>
      </c>
      <c r="J23" s="41">
        <f>SUM(J26:J26)</f>
        <v>0</v>
      </c>
    </row>
    <row r="24" spans="1:10" s="51" customFormat="1" ht="27" customHeight="1" x14ac:dyDescent="0.2">
      <c r="A24" s="22" t="s">
        <v>62</v>
      </c>
      <c r="B24" s="22" t="s">
        <v>63</v>
      </c>
      <c r="C24" s="22" t="s">
        <v>35</v>
      </c>
      <c r="D24" s="58" t="s">
        <v>64</v>
      </c>
      <c r="E24" s="66"/>
      <c r="F24" s="66"/>
      <c r="G24" s="39">
        <f>H24</f>
        <v>-127600</v>
      </c>
      <c r="H24" s="39">
        <v>-127600</v>
      </c>
      <c r="I24" s="41"/>
      <c r="J24" s="41"/>
    </row>
    <row r="25" spans="1:10" s="51" customFormat="1" ht="50.25" customHeight="1" x14ac:dyDescent="0.2">
      <c r="A25" s="22" t="s">
        <v>98</v>
      </c>
      <c r="B25" s="22" t="s">
        <v>99</v>
      </c>
      <c r="C25" s="22" t="s">
        <v>35</v>
      </c>
      <c r="D25" s="59" t="s">
        <v>100</v>
      </c>
      <c r="E25" s="66"/>
      <c r="F25" s="66"/>
      <c r="G25" s="39">
        <v>-12900</v>
      </c>
      <c r="H25" s="39">
        <v>-12900</v>
      </c>
      <c r="I25" s="41"/>
      <c r="J25" s="41"/>
    </row>
    <row r="26" spans="1:10" s="3" customFormat="1" ht="24.6" customHeight="1" x14ac:dyDescent="0.2">
      <c r="A26" s="22" t="s">
        <v>59</v>
      </c>
      <c r="B26" s="22" t="s">
        <v>57</v>
      </c>
      <c r="C26" s="22" t="s">
        <v>35</v>
      </c>
      <c r="D26" s="35" t="s">
        <v>58</v>
      </c>
      <c r="E26" s="66"/>
      <c r="F26" s="66"/>
      <c r="G26" s="39">
        <f>SUM(H26:I26)</f>
        <v>-129600</v>
      </c>
      <c r="H26" s="39">
        <v>-129600</v>
      </c>
      <c r="I26" s="39"/>
      <c r="J26" s="39"/>
    </row>
    <row r="27" spans="1:10" s="3" customFormat="1" ht="22.5" customHeight="1" x14ac:dyDescent="0.2">
      <c r="A27" s="65" t="s">
        <v>19</v>
      </c>
      <c r="B27" s="65"/>
      <c r="C27" s="65"/>
      <c r="D27" s="65"/>
      <c r="E27" s="66"/>
      <c r="F27" s="66"/>
      <c r="G27" s="41">
        <f>G23</f>
        <v>-270100</v>
      </c>
      <c r="H27" s="41">
        <f>H23</f>
        <v>-270100</v>
      </c>
      <c r="I27" s="41">
        <f>I23</f>
        <v>0</v>
      </c>
      <c r="J27" s="41">
        <f>J23</f>
        <v>0</v>
      </c>
    </row>
    <row r="28" spans="1:10" s="3" customFormat="1" ht="33.75" customHeight="1" x14ac:dyDescent="0.2">
      <c r="A28" s="20" t="s">
        <v>22</v>
      </c>
      <c r="B28" s="20"/>
      <c r="C28" s="20"/>
      <c r="D28" s="21" t="s">
        <v>65</v>
      </c>
      <c r="E28" s="66" t="s">
        <v>72</v>
      </c>
      <c r="F28" s="66" t="s">
        <v>73</v>
      </c>
      <c r="G28" s="24">
        <f>G29</f>
        <v>-395000</v>
      </c>
      <c r="H28" s="24">
        <f>H29</f>
        <v>-395000</v>
      </c>
      <c r="I28" s="24">
        <f>I29</f>
        <v>0</v>
      </c>
      <c r="J28" s="24">
        <f>J29</f>
        <v>0</v>
      </c>
    </row>
    <row r="29" spans="1:10" s="3" customFormat="1" ht="57.6" customHeight="1" x14ac:dyDescent="0.2">
      <c r="A29" s="22" t="s">
        <v>75</v>
      </c>
      <c r="B29" s="47">
        <v>3036</v>
      </c>
      <c r="C29" s="22" t="s">
        <v>77</v>
      </c>
      <c r="D29" s="48" t="s">
        <v>76</v>
      </c>
      <c r="E29" s="66"/>
      <c r="F29" s="66"/>
      <c r="G29" s="25">
        <f>H29+I29</f>
        <v>-395000</v>
      </c>
      <c r="H29" s="25">
        <v>-395000</v>
      </c>
      <c r="I29" s="25"/>
      <c r="J29" s="25"/>
    </row>
    <row r="30" spans="1:10" s="3" customFormat="1" ht="22.5" customHeight="1" x14ac:dyDescent="0.2">
      <c r="A30" s="65" t="s">
        <v>19</v>
      </c>
      <c r="B30" s="65"/>
      <c r="C30" s="65"/>
      <c r="D30" s="65"/>
      <c r="E30" s="66"/>
      <c r="F30" s="66"/>
      <c r="G30" s="24">
        <f>G28</f>
        <v>-395000</v>
      </c>
      <c r="H30" s="24">
        <f>H28</f>
        <v>-395000</v>
      </c>
      <c r="I30" s="24">
        <f>I28</f>
        <v>0</v>
      </c>
      <c r="J30" s="24">
        <f>J28</f>
        <v>0</v>
      </c>
    </row>
    <row r="31" spans="1:10" s="46" customFormat="1" ht="35.25" customHeight="1" x14ac:dyDescent="0.2">
      <c r="A31" s="20" t="s">
        <v>22</v>
      </c>
      <c r="B31" s="16"/>
      <c r="C31" s="22"/>
      <c r="D31" s="21" t="s">
        <v>65</v>
      </c>
      <c r="E31" s="62" t="s">
        <v>66</v>
      </c>
      <c r="F31" s="62" t="s">
        <v>67</v>
      </c>
      <c r="G31" s="24">
        <f>G34+G33+G32</f>
        <v>-545400</v>
      </c>
      <c r="H31" s="24">
        <f>H34+H33+H32</f>
        <v>0</v>
      </c>
      <c r="I31" s="24">
        <f>I34+I33+I32</f>
        <v>-545400</v>
      </c>
      <c r="J31" s="24">
        <f>J34+J33+J32</f>
        <v>-545400</v>
      </c>
    </row>
    <row r="32" spans="1:10" s="46" customFormat="1" ht="54" customHeight="1" x14ac:dyDescent="0.2">
      <c r="A32" s="22" t="s">
        <v>94</v>
      </c>
      <c r="B32" s="22" t="s">
        <v>95</v>
      </c>
      <c r="C32" s="22" t="s">
        <v>96</v>
      </c>
      <c r="D32" s="35" t="s">
        <v>97</v>
      </c>
      <c r="E32" s="63"/>
      <c r="F32" s="63"/>
      <c r="G32" s="36">
        <f>I32</f>
        <v>1450000</v>
      </c>
      <c r="H32" s="36"/>
      <c r="I32" s="50">
        <v>1450000</v>
      </c>
      <c r="J32" s="50">
        <v>1450000</v>
      </c>
    </row>
    <row r="33" spans="1:10" s="46" customFormat="1" ht="35.25" customHeight="1" x14ac:dyDescent="0.2">
      <c r="A33" s="22" t="s">
        <v>91</v>
      </c>
      <c r="B33" s="16">
        <v>7310</v>
      </c>
      <c r="C33" s="22" t="s">
        <v>92</v>
      </c>
      <c r="D33" s="35" t="s">
        <v>93</v>
      </c>
      <c r="E33" s="63"/>
      <c r="F33" s="63"/>
      <c r="G33" s="36">
        <f>I33</f>
        <v>-488821</v>
      </c>
      <c r="H33" s="36"/>
      <c r="I33" s="50">
        <v>-488821</v>
      </c>
      <c r="J33" s="50">
        <v>-488821</v>
      </c>
    </row>
    <row r="34" spans="1:10" s="46" customFormat="1" ht="54.75" customHeight="1" x14ac:dyDescent="0.2">
      <c r="A34" s="22" t="s">
        <v>68</v>
      </c>
      <c r="B34" s="22" t="s">
        <v>69</v>
      </c>
      <c r="C34" s="22" t="s">
        <v>71</v>
      </c>
      <c r="D34" s="33" t="s">
        <v>70</v>
      </c>
      <c r="E34" s="63"/>
      <c r="F34" s="63"/>
      <c r="G34" s="36">
        <f>I34</f>
        <v>-1506579</v>
      </c>
      <c r="H34" s="36"/>
      <c r="I34" s="50">
        <v>-1506579</v>
      </c>
      <c r="J34" s="50">
        <f>-1506579</f>
        <v>-1506579</v>
      </c>
    </row>
    <row r="35" spans="1:10" s="46" customFormat="1" ht="16.5" customHeight="1" x14ac:dyDescent="0.2">
      <c r="A35" s="68" t="s">
        <v>19</v>
      </c>
      <c r="B35" s="69"/>
      <c r="C35" s="69"/>
      <c r="D35" s="70"/>
      <c r="E35" s="64"/>
      <c r="F35" s="64"/>
      <c r="G35" s="34">
        <f>G31</f>
        <v>-545400</v>
      </c>
      <c r="H35" s="36"/>
      <c r="I35" s="49">
        <f>I31</f>
        <v>-545400</v>
      </c>
      <c r="J35" s="49">
        <f>J31</f>
        <v>-545400</v>
      </c>
    </row>
    <row r="36" spans="1:10" s="3" customFormat="1" ht="39" customHeight="1" x14ac:dyDescent="0.2">
      <c r="A36" s="20" t="s">
        <v>22</v>
      </c>
      <c r="B36" s="20"/>
      <c r="C36" s="20"/>
      <c r="D36" s="21" t="s">
        <v>23</v>
      </c>
      <c r="E36" s="62" t="s">
        <v>24</v>
      </c>
      <c r="F36" s="62" t="s">
        <v>25</v>
      </c>
      <c r="G36" s="24">
        <f>H36+I36</f>
        <v>873600</v>
      </c>
      <c r="H36" s="24">
        <f>SUM(H37:H37)</f>
        <v>0</v>
      </c>
      <c r="I36" s="24">
        <f>SUM(I37:I37)</f>
        <v>873600</v>
      </c>
      <c r="J36" s="24">
        <f>SUM(J37:J37)</f>
        <v>873600</v>
      </c>
    </row>
    <row r="37" spans="1:10" s="3" customFormat="1" ht="53.25" customHeight="1" x14ac:dyDescent="0.2">
      <c r="A37" s="22" t="s">
        <v>26</v>
      </c>
      <c r="B37" s="22" t="s">
        <v>27</v>
      </c>
      <c r="C37" s="22" t="s">
        <v>28</v>
      </c>
      <c r="D37" s="33" t="s">
        <v>29</v>
      </c>
      <c r="E37" s="63"/>
      <c r="F37" s="63"/>
      <c r="G37" s="25">
        <f>I37+H37</f>
        <v>873600</v>
      </c>
      <c r="H37" s="25"/>
      <c r="I37" s="25">
        <v>873600</v>
      </c>
      <c r="J37" s="25">
        <v>873600</v>
      </c>
    </row>
    <row r="38" spans="1:10" s="3" customFormat="1" ht="27.75" customHeight="1" x14ac:dyDescent="0.2">
      <c r="A38" s="68" t="s">
        <v>19</v>
      </c>
      <c r="B38" s="69"/>
      <c r="C38" s="69"/>
      <c r="D38" s="70"/>
      <c r="E38" s="64"/>
      <c r="F38" s="64"/>
      <c r="G38" s="24">
        <f>G36</f>
        <v>873600</v>
      </c>
      <c r="H38" s="24">
        <f>H36</f>
        <v>0</v>
      </c>
      <c r="I38" s="24">
        <f>I36</f>
        <v>873600</v>
      </c>
      <c r="J38" s="24">
        <f>J36</f>
        <v>873600</v>
      </c>
    </row>
    <row r="39" spans="1:10" s="3" customFormat="1" ht="25.9" hidden="1" customHeight="1" x14ac:dyDescent="0.2">
      <c r="A39" s="20" t="s">
        <v>36</v>
      </c>
      <c r="B39" s="20"/>
      <c r="C39" s="20"/>
      <c r="D39" s="21" t="s">
        <v>38</v>
      </c>
      <c r="E39" s="62" t="s">
        <v>31</v>
      </c>
      <c r="F39" s="62" t="s">
        <v>32</v>
      </c>
      <c r="G39" s="34">
        <f>G40</f>
        <v>0</v>
      </c>
      <c r="H39" s="34">
        <f>H40</f>
        <v>0</v>
      </c>
      <c r="I39" s="34">
        <f>I40</f>
        <v>0</v>
      </c>
      <c r="J39" s="34">
        <f>J40</f>
        <v>0</v>
      </c>
    </row>
    <row r="40" spans="1:10" s="3" customFormat="1" ht="26.45" hidden="1" customHeight="1" x14ac:dyDescent="0.2">
      <c r="A40" s="22" t="s">
        <v>37</v>
      </c>
      <c r="B40" s="16">
        <v>6030</v>
      </c>
      <c r="C40" s="22" t="s">
        <v>35</v>
      </c>
      <c r="D40" s="35" t="s">
        <v>39</v>
      </c>
      <c r="E40" s="63"/>
      <c r="F40" s="63"/>
      <c r="G40" s="36">
        <f>H40+I40</f>
        <v>0</v>
      </c>
      <c r="H40" s="36"/>
      <c r="I40" s="36"/>
      <c r="J40" s="34"/>
    </row>
    <row r="41" spans="1:10" s="3" customFormat="1" ht="36" hidden="1" customHeight="1" x14ac:dyDescent="0.2">
      <c r="A41" s="20" t="s">
        <v>22</v>
      </c>
      <c r="B41" s="16"/>
      <c r="C41" s="22"/>
      <c r="D41" s="21" t="s">
        <v>23</v>
      </c>
      <c r="E41" s="63"/>
      <c r="F41" s="63"/>
      <c r="G41" s="38">
        <f>H41+I41</f>
        <v>0</v>
      </c>
      <c r="H41" s="34">
        <f>H42</f>
        <v>0</v>
      </c>
      <c r="I41" s="34">
        <f>I42</f>
        <v>0</v>
      </c>
      <c r="J41" s="34">
        <f>J42</f>
        <v>0</v>
      </c>
    </row>
    <row r="42" spans="1:10" s="3" customFormat="1" ht="25.9" hidden="1" customHeight="1" x14ac:dyDescent="0.2">
      <c r="A42" s="22" t="s">
        <v>40</v>
      </c>
      <c r="B42" s="16">
        <v>8340</v>
      </c>
      <c r="C42" s="22" t="s">
        <v>33</v>
      </c>
      <c r="D42" s="35" t="s">
        <v>34</v>
      </c>
      <c r="E42" s="63"/>
      <c r="F42" s="63"/>
      <c r="G42" s="34"/>
      <c r="H42" s="36"/>
      <c r="I42" s="36"/>
      <c r="J42" s="34"/>
    </row>
    <row r="43" spans="1:10" s="3" customFormat="1" ht="22.5" hidden="1" customHeight="1" x14ac:dyDescent="0.2">
      <c r="A43" s="65" t="s">
        <v>19</v>
      </c>
      <c r="B43" s="65"/>
      <c r="C43" s="65"/>
      <c r="D43" s="65"/>
      <c r="E43" s="64"/>
      <c r="F43" s="64"/>
      <c r="G43" s="34">
        <f>G39+G41</f>
        <v>0</v>
      </c>
      <c r="H43" s="34">
        <f>H41</f>
        <v>0</v>
      </c>
      <c r="I43" s="34">
        <f>I41</f>
        <v>0</v>
      </c>
      <c r="J43" s="34">
        <f>J41</f>
        <v>0</v>
      </c>
    </row>
    <row r="44" spans="1:10" s="3" customFormat="1" ht="28.5" hidden="1" customHeight="1" x14ac:dyDescent="0.2">
      <c r="A44" s="20" t="s">
        <v>46</v>
      </c>
      <c r="B44" s="20"/>
      <c r="C44" s="20"/>
      <c r="D44" s="21" t="s">
        <v>47</v>
      </c>
      <c r="E44" s="62" t="s">
        <v>41</v>
      </c>
      <c r="F44" s="62" t="s">
        <v>50</v>
      </c>
      <c r="G44" s="37">
        <f>G45</f>
        <v>0</v>
      </c>
      <c r="H44" s="37">
        <f>H45</f>
        <v>0</v>
      </c>
      <c r="I44" s="38">
        <f>I45</f>
        <v>0</v>
      </c>
      <c r="J44" s="38">
        <f>J45</f>
        <v>0</v>
      </c>
    </row>
    <row r="45" spans="1:10" s="3" customFormat="1" ht="28.5" hidden="1" customHeight="1" x14ac:dyDescent="0.2">
      <c r="A45" s="22" t="s">
        <v>45</v>
      </c>
      <c r="B45" s="22" t="s">
        <v>42</v>
      </c>
      <c r="C45" s="22" t="s">
        <v>43</v>
      </c>
      <c r="D45" s="35" t="s">
        <v>44</v>
      </c>
      <c r="E45" s="63"/>
      <c r="F45" s="63"/>
      <c r="G45" s="38">
        <f>H45+I45</f>
        <v>0</v>
      </c>
      <c r="H45" s="38"/>
      <c r="I45" s="39"/>
      <c r="J45" s="39"/>
    </row>
    <row r="46" spans="1:10" s="3" customFormat="1" ht="15.75" hidden="1" customHeight="1" x14ac:dyDescent="0.2">
      <c r="A46" s="65" t="s">
        <v>19</v>
      </c>
      <c r="B46" s="65"/>
      <c r="C46" s="65"/>
      <c r="D46" s="65"/>
      <c r="E46" s="64"/>
      <c r="F46" s="64"/>
      <c r="G46" s="37">
        <f>G44</f>
        <v>0</v>
      </c>
      <c r="H46" s="37">
        <f>H44</f>
        <v>0</v>
      </c>
      <c r="I46" s="37">
        <f>I44</f>
        <v>0</v>
      </c>
      <c r="J46" s="37">
        <f>J44</f>
        <v>0</v>
      </c>
    </row>
    <row r="47" spans="1:10" s="3" customFormat="1" ht="30.6" customHeight="1" x14ac:dyDescent="0.2">
      <c r="A47" s="23">
        <v>1600000</v>
      </c>
      <c r="B47" s="23"/>
      <c r="C47" s="23"/>
      <c r="D47" s="21" t="s">
        <v>30</v>
      </c>
      <c r="E47" s="62" t="s">
        <v>78</v>
      </c>
      <c r="F47" s="62" t="s">
        <v>51</v>
      </c>
      <c r="G47" s="24">
        <f>G49+G48</f>
        <v>2212272</v>
      </c>
      <c r="H47" s="24">
        <f>H49+H48</f>
        <v>0</v>
      </c>
      <c r="I47" s="24">
        <f>I49+I48</f>
        <v>2212272</v>
      </c>
      <c r="J47" s="24">
        <f>J49+J48</f>
        <v>2212272</v>
      </c>
    </row>
    <row r="48" spans="1:10" s="3" customFormat="1" ht="67.150000000000006" customHeight="1" x14ac:dyDescent="0.2">
      <c r="A48" s="16">
        <v>1611020</v>
      </c>
      <c r="B48" s="16">
        <v>1020</v>
      </c>
      <c r="C48" s="22" t="s">
        <v>48</v>
      </c>
      <c r="D48" s="35" t="s">
        <v>49</v>
      </c>
      <c r="E48" s="63"/>
      <c r="F48" s="63"/>
      <c r="G48" s="25">
        <f>H48+I48</f>
        <v>2400000</v>
      </c>
      <c r="H48" s="25"/>
      <c r="I48" s="25">
        <v>2400000</v>
      </c>
      <c r="J48" s="25">
        <v>2400000</v>
      </c>
    </row>
    <row r="49" spans="1:19" s="3" customFormat="1" ht="45.75" customHeight="1" x14ac:dyDescent="0.2">
      <c r="A49" s="16">
        <v>1617363</v>
      </c>
      <c r="B49" s="16">
        <v>7363</v>
      </c>
      <c r="C49" s="22" t="s">
        <v>28</v>
      </c>
      <c r="D49" s="35" t="s">
        <v>74</v>
      </c>
      <c r="E49" s="63"/>
      <c r="F49" s="63"/>
      <c r="G49" s="25">
        <f>I49</f>
        <v>-187728</v>
      </c>
      <c r="H49" s="25"/>
      <c r="I49" s="25">
        <v>-187728</v>
      </c>
      <c r="J49" s="25">
        <v>-187728</v>
      </c>
    </row>
    <row r="50" spans="1:19" s="3" customFormat="1" ht="27.75" customHeight="1" x14ac:dyDescent="0.2">
      <c r="A50" s="68" t="s">
        <v>19</v>
      </c>
      <c r="B50" s="69"/>
      <c r="C50" s="69"/>
      <c r="D50" s="70"/>
      <c r="E50" s="64"/>
      <c r="F50" s="64"/>
      <c r="G50" s="24">
        <f>G47</f>
        <v>2212272</v>
      </c>
      <c r="H50" s="24"/>
      <c r="I50" s="24">
        <f>I49</f>
        <v>-187728</v>
      </c>
      <c r="J50" s="24">
        <f>J49</f>
        <v>-187728</v>
      </c>
    </row>
    <row r="51" spans="1:19" s="13" customFormat="1" ht="20.25" customHeight="1" x14ac:dyDescent="0.2">
      <c r="A51" s="20" t="s">
        <v>14</v>
      </c>
      <c r="B51" s="20" t="s">
        <v>14</v>
      </c>
      <c r="C51" s="20" t="s">
        <v>14</v>
      </c>
      <c r="D51" s="23" t="s">
        <v>13</v>
      </c>
      <c r="E51" s="23" t="s">
        <v>14</v>
      </c>
      <c r="F51" s="23" t="s">
        <v>14</v>
      </c>
      <c r="G51" s="24">
        <f>G38+G50+G43+G46+G22+G27+G30+G35+G16+G19</f>
        <v>2872272</v>
      </c>
      <c r="H51" s="24">
        <f>H38+H50+H43+H46+H22+H27+H30+H35+H16+H19</f>
        <v>331800</v>
      </c>
      <c r="I51" s="24">
        <f>I38+I50+I43+I46+I22+I27+I30+I35+I16+I19</f>
        <v>140472</v>
      </c>
      <c r="J51" s="24">
        <f>J38+J50+J43+J46+J22+J27+J30+J35+J16+J19</f>
        <v>140472</v>
      </c>
      <c r="K51" s="15"/>
      <c r="L51" s="15"/>
      <c r="M51" s="15"/>
      <c r="N51" s="15"/>
    </row>
    <row r="52" spans="1:19" s="13" customFormat="1" ht="20.25" customHeight="1" x14ac:dyDescent="0.2">
      <c r="A52" s="26"/>
      <c r="B52" s="26"/>
      <c r="C52" s="26"/>
      <c r="D52" s="27"/>
      <c r="E52" s="27"/>
      <c r="F52" s="27"/>
      <c r="G52" s="28"/>
      <c r="H52" s="28"/>
      <c r="I52" s="28"/>
      <c r="J52" s="28"/>
      <c r="K52" s="15"/>
      <c r="L52" s="15"/>
      <c r="M52" s="15"/>
      <c r="N52" s="15"/>
    </row>
    <row r="53" spans="1:19" s="13" customFormat="1" ht="19.899999999999999" customHeight="1" x14ac:dyDescent="0.2">
      <c r="A53" s="17"/>
      <c r="B53" s="17"/>
      <c r="C53" s="17"/>
      <c r="D53" s="18"/>
      <c r="E53" s="18"/>
      <c r="F53" s="18"/>
      <c r="G53" s="18"/>
      <c r="H53" s="19"/>
      <c r="I53" s="19"/>
      <c r="J53" s="19"/>
      <c r="K53" s="15"/>
      <c r="L53" s="15"/>
      <c r="M53" s="15"/>
      <c r="N53" s="15"/>
    </row>
    <row r="54" spans="1:19" s="12" customFormat="1" ht="20.25" x14ac:dyDescent="0.2">
      <c r="A54" s="67" t="s">
        <v>21</v>
      </c>
      <c r="B54" s="67"/>
      <c r="C54" s="67"/>
      <c r="D54" s="67"/>
      <c r="E54" s="67"/>
      <c r="F54" s="67"/>
      <c r="G54" s="67"/>
      <c r="H54" s="67"/>
      <c r="I54" s="67"/>
      <c r="J54" s="67"/>
      <c r="K54" s="10"/>
    </row>
    <row r="55" spans="1:19" s="8" customFormat="1" ht="14.25" customHeight="1" x14ac:dyDescent="0.2">
      <c r="A55" s="1"/>
      <c r="B55" s="1"/>
      <c r="C55" s="1"/>
      <c r="D55" s="2"/>
      <c r="E55" s="4"/>
      <c r="F55" s="4"/>
      <c r="G55" s="4"/>
      <c r="H55" s="5"/>
      <c r="I55" s="5"/>
      <c r="J55" s="5"/>
      <c r="K55" s="9"/>
      <c r="L55" s="9"/>
      <c r="M55" s="9"/>
      <c r="N55" s="9"/>
      <c r="O55" s="9"/>
      <c r="P55" s="9"/>
      <c r="Q55" s="9"/>
      <c r="R55" s="9"/>
      <c r="S55" s="9"/>
    </row>
    <row r="56" spans="1:19" s="8" customFormat="1" ht="16.5" customHeight="1" x14ac:dyDescent="0.2">
      <c r="A56" s="1"/>
      <c r="B56" s="1"/>
      <c r="C56" s="1"/>
      <c r="D56" s="2"/>
      <c r="E56" s="4"/>
      <c r="F56" s="4"/>
      <c r="G56" s="4"/>
      <c r="H56" s="5"/>
      <c r="I56" s="5"/>
      <c r="J56" s="5"/>
      <c r="K56" s="11"/>
      <c r="L56" s="11"/>
      <c r="M56" s="11"/>
      <c r="N56" s="11"/>
      <c r="O56" s="11"/>
      <c r="P56" s="11"/>
      <c r="Q56" s="11"/>
      <c r="R56" s="11"/>
      <c r="S56" s="11"/>
    </row>
    <row r="57" spans="1:19" s="8" customFormat="1" ht="24" customHeight="1" x14ac:dyDescent="0.2">
      <c r="A57" s="1"/>
      <c r="B57" s="1"/>
      <c r="C57" s="1"/>
      <c r="D57" s="2"/>
      <c r="E57" s="4"/>
      <c r="F57" s="4"/>
      <c r="G57" s="4"/>
      <c r="H57" s="14"/>
      <c r="I57" s="14"/>
      <c r="J57" s="14"/>
      <c r="K57" s="9"/>
      <c r="L57" s="9"/>
      <c r="M57" s="9"/>
      <c r="N57" s="9"/>
      <c r="O57" s="9"/>
      <c r="P57" s="9"/>
      <c r="Q57" s="9"/>
      <c r="R57" s="9"/>
      <c r="S57" s="9"/>
    </row>
    <row r="58" spans="1:19" s="8" customFormat="1" ht="18" customHeight="1" x14ac:dyDescent="0.2">
      <c r="A58" s="1"/>
      <c r="B58" s="1"/>
      <c r="C58" s="1"/>
      <c r="D58" s="7"/>
      <c r="E58" s="4"/>
      <c r="F58" s="4"/>
      <c r="G58" s="4"/>
      <c r="H58" s="5"/>
      <c r="I58" s="5"/>
      <c r="J58" s="5"/>
      <c r="K58" s="11"/>
      <c r="L58" s="11"/>
      <c r="M58" s="11"/>
      <c r="N58" s="11"/>
      <c r="O58" s="11"/>
      <c r="P58" s="11"/>
      <c r="Q58" s="11"/>
      <c r="R58" s="11"/>
      <c r="S58" s="11"/>
    </row>
    <row r="59" spans="1:19" ht="17.25" customHeight="1" x14ac:dyDescent="0.2"/>
  </sheetData>
  <mergeCells count="44">
    <mergeCell ref="A16:D16"/>
    <mergeCell ref="E12:E16"/>
    <mergeCell ref="F12:F16"/>
    <mergeCell ref="D9:D10"/>
    <mergeCell ref="A38:D38"/>
    <mergeCell ref="I1:J1"/>
    <mergeCell ref="I2:J2"/>
    <mergeCell ref="I4:J4"/>
    <mergeCell ref="A6:J6"/>
    <mergeCell ref="A9:A10"/>
    <mergeCell ref="B9:B10"/>
    <mergeCell ref="C9:C10"/>
    <mergeCell ref="G9:G10"/>
    <mergeCell ref="E9:E10"/>
    <mergeCell ref="A54:J54"/>
    <mergeCell ref="F36:F38"/>
    <mergeCell ref="E36:E38"/>
    <mergeCell ref="A30:D30"/>
    <mergeCell ref="E47:E50"/>
    <mergeCell ref="F47:F50"/>
    <mergeCell ref="A50:D50"/>
    <mergeCell ref="A43:D43"/>
    <mergeCell ref="A35:D35"/>
    <mergeCell ref="F44:F46"/>
    <mergeCell ref="A46:D46"/>
    <mergeCell ref="E44:E46"/>
    <mergeCell ref="I9:J9"/>
    <mergeCell ref="H9:H10"/>
    <mergeCell ref="F9:F10"/>
    <mergeCell ref="E39:E43"/>
    <mergeCell ref="F39:F43"/>
    <mergeCell ref="E31:E35"/>
    <mergeCell ref="F31:F35"/>
    <mergeCell ref="E20:E22"/>
    <mergeCell ref="E17:E19"/>
    <mergeCell ref="F17:F19"/>
    <mergeCell ref="A19:D19"/>
    <mergeCell ref="E28:E30"/>
    <mergeCell ref="F28:F30"/>
    <mergeCell ref="F20:F22"/>
    <mergeCell ref="A22:D22"/>
    <mergeCell ref="E23:E27"/>
    <mergeCell ref="F23:F27"/>
    <mergeCell ref="A27:D27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65" fitToHeight="2" orientation="landscape" r:id="rId1"/>
  <headerFooter alignWithMargins="0">
    <oddFooter>&amp;C&amp;P</oddFooter>
  </headerFooter>
  <rowBreaks count="1" manualBreakCount="1"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2019-12-21T10:02:14Z</cp:lastPrinted>
  <dcterms:created xsi:type="dcterms:W3CDTF">2010-12-21T11:50:40Z</dcterms:created>
  <dcterms:modified xsi:type="dcterms:W3CDTF">2019-12-21T14:35:26Z</dcterms:modified>
</cp:coreProperties>
</file>