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5" sheetId="6" r:id="rId1"/>
  </sheets>
  <definedNames>
    <definedName name="_xlnm.Print_Titles" localSheetId="0">дод.5!$D:$E,дод.5!$7:$8</definedName>
    <definedName name="_xlnm.Print_Area" localSheetId="0">дод.5!$A$1:$I$37</definedName>
  </definedNames>
  <calcPr calcId="162913" fullCalcOnLoad="1"/>
</workbook>
</file>

<file path=xl/calcChain.xml><?xml version="1.0" encoding="utf-8"?>
<calcChain xmlns="http://schemas.openxmlformats.org/spreadsheetml/2006/main">
  <c r="H15" i="6" l="1"/>
  <c r="H14" i="6" s="1"/>
  <c r="H13" i="6" s="1"/>
  <c r="H22" i="6"/>
  <c r="H17" i="6"/>
  <c r="H28" i="6"/>
  <c r="H27" i="6" s="1"/>
  <c r="H26" i="6" s="1"/>
  <c r="H30" i="6"/>
  <c r="H21" i="6"/>
  <c r="H23" i="6"/>
  <c r="H11" i="6"/>
  <c r="H10" i="6"/>
  <c r="H9" i="6"/>
  <c r="H33" i="6" l="1"/>
</calcChain>
</file>

<file path=xl/sharedStrings.xml><?xml version="1.0" encoding="utf-8"?>
<sst xmlns="http://schemas.openxmlformats.org/spreadsheetml/2006/main" count="63" uniqueCount="53">
  <si>
    <t>до рішення міської ради VII скликання</t>
  </si>
  <si>
    <t>Секретар Чернівецької міської ради</t>
  </si>
  <si>
    <t>В. Продан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</si>
  <si>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</si>
  <si>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</si>
  <si>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</si>
  <si>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</si>
  <si>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об’єкта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</si>
  <si>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</si>
  <si>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</si>
  <si>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</si>
  <si>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</si>
  <si>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УСЬОГО</t>
  </si>
  <si>
    <t>Х</t>
  </si>
  <si>
    <t>1</t>
  </si>
  <si>
    <t>2</t>
  </si>
  <si>
    <t>3</t>
  </si>
  <si>
    <t>Зміни до розподілу коштів бюджету розвитку за об'єктами у 2019 році</t>
  </si>
  <si>
    <t>Департамент житлово-комунального господарства Чернівецької міської ради</t>
  </si>
  <si>
    <t>Департамент житлово-комунального господарства</t>
  </si>
  <si>
    <t>0490</t>
  </si>
  <si>
    <t>Капітальні видатки</t>
  </si>
  <si>
    <t>Департамент містобудівного комплексу та земельних відносин Чернівецької міської ради</t>
  </si>
  <si>
    <t>1610000</t>
  </si>
  <si>
    <t xml:space="preserve">Департамент містобудівного комплексу та земельних відносин 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</si>
  <si>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</si>
  <si>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</si>
  <si>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</si>
  <si>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Реконструкція кінотеатру ім. І. Миколайчука  під кіномистецький центр на  вул.Головній,140 </t>
  </si>
  <si>
    <t>Реконструкція будівлі на вул.Вірменській,17-а під дошкільний навчальний заклад</t>
  </si>
  <si>
    <t>0600000</t>
  </si>
  <si>
    <t xml:space="preserve">Управління освіти Чернівецької міської ради </t>
  </si>
  <si>
    <t>0610000</t>
  </si>
  <si>
    <t xml:space="preserve">Управління освіти </t>
  </si>
  <si>
    <t>0617363</t>
  </si>
  <si>
    <t>7363</t>
  </si>
  <si>
    <t>Капітальний ремонт класних приміщень державного професійно-технічного навчального закладу «Чернівецький професійний машинобудівний ліцей» (вул. Хотинська 47) з використанням енергозберігаючих технологій (заміна вікон)</t>
  </si>
  <si>
    <t>Додаток 5</t>
  </si>
  <si>
    <t>Внески до статутного капіталу суб’єктів господарювання</t>
  </si>
  <si>
    <t>Внески органів місцевого самоврядування до статутного капіталу КП "Чернівціводоканал"</t>
  </si>
  <si>
    <t>Внески органів місцевого самоврядування до статутного капіталу КП "Чернівцітеплокомуненерго"</t>
  </si>
  <si>
    <t>0921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</si>
  <si>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</si>
  <si>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Капітальні видатки (співфінансування на реалізацію інвестиційного проекту  "Енергоефективність в будівлях бюджетної сфери в м.Чернівцях")</t>
  </si>
  <si>
    <t>0443</t>
  </si>
  <si>
    <t>Будівництво об"єктів житлово-комунального господарства</t>
  </si>
  <si>
    <t>Будівництво контактної тролейбусної мережі на вул.Старожучківський шлях в м.Чернівцях</t>
  </si>
  <si>
    <t>Будівництво безнапірного та напірного  каналізаційних колекторів та каналізаційної насосної станції на вул. Б.Хмельницького в м.Чернівці (коригування)</t>
  </si>
  <si>
    <t>Будівництво каналізаційної насосної станції та напірного колектора з підключенням в діючий каналізаційний колектор в районі вул.Привокзальної в м.Чернівцях (в т. ч. проектні роботи, експертиза)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</si>
  <si>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</si>
  <si>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</si>
  <si>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</si>
  <si>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r>
      <rPr>
        <u/>
        <sz val="13"/>
        <rFont val="Times New Roman"/>
        <family val="1"/>
        <charset val="204"/>
      </rPr>
      <t>20.12.2019</t>
    </r>
    <r>
      <rPr>
        <sz val="13"/>
        <rFont val="Times New Roman"/>
        <family val="1"/>
        <charset val="204"/>
      </rPr>
      <t xml:space="preserve"> № </t>
    </r>
    <r>
      <rPr>
        <u/>
        <sz val="13"/>
        <rFont val="Times New Roman"/>
        <family val="1"/>
        <charset val="204"/>
      </rPr>
      <t>2006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</si>
</sst>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5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3" fillId="25" borderId="0" applyNumberFormat="0" applyBorder="0" applyAlignment="0" applyProtection="0"/>
    <xf numFmtId="0" fontId="33" fillId="26" borderId="0" applyNumberFormat="0" applyBorder="0" applyAlignment="0" applyProtection="0"/>
    <xf numFmtId="0" fontId="34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34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34" fillId="33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4" fillId="36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4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4" fillId="42" borderId="0" applyNumberFormat="0" applyBorder="0" applyAlignment="0" applyProtection="0"/>
  </cellStyleXfs>
  <cellXfs count="119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17" fillId="0" borderId="8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 applyProtection="1">
      <alignment wrapText="1"/>
    </xf>
    <xf numFmtId="49" fontId="22" fillId="0" borderId="8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3" fontId="22" fillId="0" borderId="0" xfId="0" applyNumberFormat="1" applyFont="1" applyFill="1" applyAlignment="1">
      <alignment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Alignment="1">
      <alignment wrapText="1"/>
    </xf>
    <xf numFmtId="49" fontId="27" fillId="24" borderId="7" xfId="0" applyNumberFormat="1" applyFont="1" applyFill="1" applyBorder="1" applyAlignment="1">
      <alignment horizontal="center" vertical="center" wrapText="1"/>
    </xf>
    <xf numFmtId="0" fontId="27" fillId="24" borderId="7" xfId="0" applyFont="1" applyFill="1" applyBorder="1" applyAlignment="1">
      <alignment horizontal="center" vertical="center" wrapText="1"/>
    </xf>
    <xf numFmtId="192" fontId="27" fillId="24" borderId="7" xfId="0" applyNumberFormat="1" applyFont="1" applyFill="1" applyBorder="1" applyAlignment="1">
      <alignment horizontal="center" vertical="center" wrapText="1"/>
    </xf>
    <xf numFmtId="3" fontId="27" fillId="24" borderId="7" xfId="0" applyNumberFormat="1" applyFont="1" applyFill="1" applyBorder="1" applyAlignment="1">
      <alignment horizontal="center" vertical="center" wrapText="1"/>
    </xf>
    <xf numFmtId="4" fontId="27" fillId="24" borderId="7" xfId="0" applyNumberFormat="1" applyFont="1" applyFill="1" applyBorder="1" applyAlignment="1">
      <alignment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192" fontId="27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30" fillId="0" borderId="0" xfId="0" applyNumberFormat="1" applyFont="1" applyFill="1" applyAlignment="1" applyProtection="1">
      <alignment horizontal="center" vertical="center" wrapText="1"/>
    </xf>
    <xf numFmtId="0" fontId="30" fillId="0" borderId="0" xfId="0" applyNumberFormat="1" applyFont="1" applyFill="1" applyAlignment="1" applyProtection="1">
      <alignment horizontal="left" vertical="center"/>
    </xf>
    <xf numFmtId="0" fontId="30" fillId="0" borderId="0" xfId="0" applyNumberFormat="1" applyFont="1" applyFill="1" applyAlignment="1" applyProtection="1">
      <alignment vertical="center"/>
    </xf>
    <xf numFmtId="192" fontId="1" fillId="24" borderId="7" xfId="48" applyNumberFormat="1" applyFont="1" applyFill="1" applyBorder="1" applyAlignment="1">
      <alignment horizontal="left" vertical="center" wrapText="1"/>
    </xf>
    <xf numFmtId="1" fontId="26" fillId="24" borderId="7" xfId="48" applyNumberFormat="1" applyFont="1" applyFill="1" applyBorder="1" applyAlignment="1">
      <alignment horizontal="center" vertical="center" wrapText="1"/>
    </xf>
    <xf numFmtId="4" fontId="27" fillId="24" borderId="7" xfId="48" applyNumberFormat="1" applyFont="1" applyFill="1" applyBorder="1" applyAlignment="1">
      <alignment vertical="center" wrapText="1"/>
    </xf>
    <xf numFmtId="3" fontId="27" fillId="24" borderId="7" xfId="48" applyNumberFormat="1" applyFont="1" applyFill="1" applyBorder="1" applyAlignment="1">
      <alignment horizontal="center" vertical="center" wrapText="1"/>
    </xf>
    <xf numFmtId="3" fontId="27" fillId="0" borderId="0" xfId="48" applyNumberFormat="1" applyFont="1" applyFill="1" applyBorder="1" applyAlignment="1">
      <alignment horizontal="right" vertical="center" wrapText="1"/>
    </xf>
    <xf numFmtId="192" fontId="16" fillId="0" borderId="7" xfId="48" applyNumberFormat="1" applyFont="1" applyFill="1" applyBorder="1" applyAlignment="1">
      <alignment horizontal="left" vertical="center" wrapText="1"/>
    </xf>
    <xf numFmtId="3" fontId="27" fillId="0" borderId="7" xfId="48" applyNumberFormat="1" applyFont="1" applyFill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horizontal="right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3" fontId="27" fillId="0" borderId="0" xfId="0" applyNumberFormat="1" applyFont="1" applyFill="1" applyBorder="1" applyAlignment="1">
      <alignment wrapText="1"/>
    </xf>
    <xf numFmtId="0" fontId="27" fillId="0" borderId="0" xfId="0" applyFont="1" applyFill="1" applyAlignment="1">
      <alignment wrapText="1"/>
    </xf>
    <xf numFmtId="49" fontId="27" fillId="0" borderId="7" xfId="0" applyNumberFormat="1" applyFont="1" applyBorder="1" applyAlignment="1">
      <alignment horizontal="center" vertical="center" wrapText="1"/>
    </xf>
    <xf numFmtId="1" fontId="26" fillId="0" borderId="7" xfId="48" applyNumberFormat="1" applyFont="1" applyFill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vertical="center" wrapText="1"/>
    </xf>
    <xf numFmtId="4" fontId="26" fillId="0" borderId="7" xfId="48" applyNumberFormat="1" applyFont="1" applyFill="1" applyBorder="1" applyAlignment="1">
      <alignment vertical="center" wrapText="1"/>
    </xf>
    <xf numFmtId="3" fontId="26" fillId="0" borderId="7" xfId="48" applyNumberFormat="1" applyFont="1" applyFill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0" fontId="26" fillId="0" borderId="0" xfId="0" applyFont="1" applyFill="1" applyAlignment="1">
      <alignment vertical="center" wrapText="1"/>
    </xf>
    <xf numFmtId="3" fontId="26" fillId="0" borderId="0" xfId="0" applyNumberFormat="1" applyFont="1" applyFill="1" applyAlignment="1">
      <alignment vertical="center" wrapText="1"/>
    </xf>
    <xf numFmtId="0" fontId="26" fillId="0" borderId="7" xfId="0" applyFont="1" applyFill="1" applyBorder="1" applyAlignment="1">
      <alignment horizontal="center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4" fontId="27" fillId="0" borderId="7" xfId="0" applyNumberFormat="1" applyFont="1" applyBorder="1" applyAlignment="1">
      <alignment horizontal="right" vertical="center" wrapText="1"/>
    </xf>
    <xf numFmtId="4" fontId="26" fillId="0" borderId="7" xfId="0" applyNumberFormat="1" applyFont="1" applyBorder="1" applyAlignment="1">
      <alignment horizontal="right" vertical="center" wrapText="1"/>
    </xf>
    <xf numFmtId="3" fontId="26" fillId="0" borderId="0" xfId="0" applyNumberFormat="1" applyFont="1" applyFill="1" applyAlignment="1">
      <alignment wrapText="1"/>
    </xf>
    <xf numFmtId="1" fontId="27" fillId="0" borderId="7" xfId="48" applyNumberFormat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vertical="center" wrapText="1"/>
    </xf>
    <xf numFmtId="3" fontId="27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wrapText="1"/>
    </xf>
    <xf numFmtId="49" fontId="27" fillId="0" borderId="7" xfId="0" quotePrefix="1" applyNumberFormat="1" applyFont="1" applyBorder="1" applyAlignment="1">
      <alignment horizontal="center" vertical="center" wrapText="1"/>
    </xf>
    <xf numFmtId="0" fontId="27" fillId="24" borderId="7" xfId="0" applyFont="1" applyFill="1" applyBorder="1" applyAlignment="1">
      <alignment horizontal="center" vertical="center" wrapText="1"/>
    </xf>
    <xf numFmtId="49" fontId="27" fillId="24" borderId="7" xfId="0" applyNumberFormat="1" applyFont="1" applyFill="1" applyBorder="1" applyAlignment="1">
      <alignment horizontal="center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4" fontId="27" fillId="24" borderId="7" xfId="48" applyNumberFormat="1" applyFont="1" applyFill="1" applyBorder="1" applyAlignment="1">
      <alignment horizontal="right" vertical="center" wrapText="1"/>
    </xf>
    <xf numFmtId="3" fontId="27" fillId="24" borderId="7" xfId="48" applyNumberFormat="1" applyFont="1" applyFill="1" applyBorder="1" applyAlignment="1">
      <alignment horizontal="right" vertical="center" wrapText="1"/>
    </xf>
    <xf numFmtId="192" fontId="32" fillId="0" borderId="7" xfId="48" applyNumberFormat="1" applyFont="1" applyFill="1" applyBorder="1" applyAlignment="1">
      <alignment horizontal="left" vertical="center" wrapText="1"/>
    </xf>
    <xf numFmtId="3" fontId="27" fillId="0" borderId="7" xfId="48" applyNumberFormat="1" applyFont="1" applyFill="1" applyBorder="1" applyAlignment="1">
      <alignment vertical="center" wrapText="1"/>
    </xf>
    <xf numFmtId="3" fontId="27" fillId="0" borderId="0" xfId="48" applyNumberFormat="1" applyFont="1" applyFill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wrapText="1"/>
    </xf>
    <xf numFmtId="0" fontId="32" fillId="0" borderId="7" xfId="0" applyFont="1" applyFill="1" applyBorder="1" applyAlignment="1">
      <alignment horizontal="center" vertical="center" wrapText="1"/>
    </xf>
    <xf numFmtId="192" fontId="23" fillId="0" borderId="7" xfId="48" applyNumberFormat="1" applyFont="1" applyFill="1" applyBorder="1" applyAlignment="1">
      <alignment horizontal="left" vertical="center" wrapText="1"/>
    </xf>
    <xf numFmtId="3" fontId="26" fillId="0" borderId="7" xfId="48" applyNumberFormat="1" applyFont="1" applyFill="1" applyBorder="1" applyAlignment="1">
      <alignment vertical="center" wrapText="1"/>
    </xf>
    <xf numFmtId="3" fontId="1" fillId="0" borderId="0" xfId="48" applyNumberFormat="1" applyFont="1" applyFill="1" applyBorder="1" applyAlignment="1">
      <alignment horizontal="right" vertical="center" wrapText="1"/>
    </xf>
    <xf numFmtId="3" fontId="1" fillId="0" borderId="0" xfId="0" applyNumberFormat="1" applyFont="1" applyFill="1" applyAlignment="1">
      <alignment horizontal="center" wrapText="1"/>
    </xf>
    <xf numFmtId="0" fontId="23" fillId="0" borderId="7" xfId="0" applyFont="1" applyFill="1" applyBorder="1" applyAlignment="1">
      <alignment wrapText="1"/>
    </xf>
    <xf numFmtId="0" fontId="23" fillId="0" borderId="7" xfId="0" applyFont="1" applyFill="1" applyBorder="1" applyAlignment="1">
      <alignment horizontal="left" vertical="center" wrapText="1"/>
    </xf>
    <xf numFmtId="49" fontId="23" fillId="0" borderId="7" xfId="0" applyNumberFormat="1" applyFont="1" applyFill="1" applyBorder="1" applyAlignment="1">
      <alignment horizontal="left" wrapText="1"/>
    </xf>
    <xf numFmtId="49" fontId="26" fillId="0" borderId="7" xfId="0" applyNumberFormat="1" applyFont="1" applyFill="1" applyBorder="1" applyAlignment="1">
      <alignment horizontal="center" vertical="center" wrapText="1"/>
    </xf>
    <xf numFmtId="4" fontId="26" fillId="0" borderId="7" xfId="48" applyNumberFormat="1" applyFont="1" applyFill="1" applyBorder="1" applyAlignment="1">
      <alignment horizontal="right" vertical="center" wrapText="1"/>
    </xf>
    <xf numFmtId="3" fontId="26" fillId="0" borderId="0" xfId="0" applyNumberFormat="1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tabSelected="1" view="pageBreakPreview" zoomScale="75" zoomScaleNormal="80" workbookViewId="0">
      <pane xSplit="4" ySplit="7" topLeftCell="E8" activePane="bottomRight" state="frozen"/>
      <selection pane="topRight" activeCell="F1" sqref="F1"/>
      <selection pane="bottomLeft" activeCell="A8" sqref="A8"/>
      <selection pane="bottomRight" activeCell="G4" sqref="G4"/>
    </sheetView>
  </sheetViews>
  <sheetFormatPr defaultColWidth="9.1640625" defaultRowHeight="12.75" x14ac:dyDescent="0.2"/>
  <cols>
    <col min="1" max="1" width="14" style="8" customWidth="1"/>
    <col min="2" max="2" width="14.83203125" style="8" customWidth="1"/>
    <col min="3" max="3" width="13.6640625" style="8" customWidth="1"/>
    <col min="4" max="4" width="62.1640625" style="12" customWidth="1"/>
    <col min="5" max="5" width="53.1640625" style="13" customWidth="1"/>
    <col min="6" max="6" width="17.1640625" style="36" customWidth="1"/>
    <col min="7" max="7" width="13.83203125" style="12" customWidth="1"/>
    <col min="8" max="8" width="19.33203125" style="12" customWidth="1"/>
    <col min="9" max="9" width="19.5" style="12" customWidth="1"/>
    <col min="10" max="10" width="25" style="2" customWidth="1"/>
    <col min="11" max="16384" width="9.1640625" style="2"/>
  </cols>
  <sheetData>
    <row r="1" spans="1:21" ht="18" customHeight="1" x14ac:dyDescent="0.2">
      <c r="G1" s="60" t="s">
        <v>37</v>
      </c>
      <c r="H1" s="61"/>
      <c r="I1" s="61"/>
    </row>
    <row r="2" spans="1:21" ht="15.75" customHeight="1" x14ac:dyDescent="0.2">
      <c r="E2" s="14"/>
      <c r="F2" s="37"/>
      <c r="G2" s="62" t="s">
        <v>0</v>
      </c>
      <c r="H2" s="61"/>
      <c r="I2" s="61"/>
    </row>
    <row r="3" spans="1:21" ht="26.25" customHeight="1" x14ac:dyDescent="0.2">
      <c r="G3" s="63" t="s">
        <v>52</v>
      </c>
      <c r="H3" s="61"/>
      <c r="I3" s="61"/>
    </row>
    <row r="4" spans="1:21" ht="29.45" customHeight="1" x14ac:dyDescent="0.2">
      <c r="G4" s="1"/>
      <c r="H4" s="1"/>
      <c r="I4" s="1"/>
    </row>
    <row r="5" spans="1:21" ht="25.9" customHeight="1" x14ac:dyDescent="0.2">
      <c r="A5" s="115" t="s">
        <v>17</v>
      </c>
      <c r="B5" s="116"/>
      <c r="C5" s="116"/>
      <c r="D5" s="116"/>
      <c r="E5" s="116"/>
      <c r="F5" s="116"/>
      <c r="G5" s="116"/>
      <c r="H5" s="116"/>
      <c r="I5" s="116"/>
    </row>
    <row r="6" spans="1:21" ht="29.45" customHeight="1" x14ac:dyDescent="0.3">
      <c r="A6" s="11"/>
      <c r="B6" s="9"/>
      <c r="C6" s="9"/>
      <c r="D6" s="15"/>
      <c r="E6" s="16"/>
      <c r="F6" s="38"/>
      <c r="G6" s="17"/>
      <c r="H6" s="6"/>
      <c r="I6" s="26"/>
    </row>
    <row r="7" spans="1:21" ht="129.6" customHeight="1" x14ac:dyDescent="0.2">
      <c r="A7" s="30" t="s">
        <v>3</v>
      </c>
      <c r="B7" s="30" t="s">
        <v>4</v>
      </c>
      <c r="C7" s="30" t="s">
        <v>5</v>
      </c>
      <c r="D7" s="31" t="s">
        <v>6</v>
      </c>
      <c r="E7" s="32" t="s">
        <v>7</v>
      </c>
      <c r="F7" s="32" t="s">
        <v>8</v>
      </c>
      <c r="G7" s="32" t="s">
        <v>9</v>
      </c>
      <c r="H7" s="32" t="s">
        <v>10</v>
      </c>
      <c r="I7" s="32" t="s">
        <v>11</v>
      </c>
    </row>
    <row r="8" spans="1:21" ht="22.5" customHeight="1" x14ac:dyDescent="0.2">
      <c r="A8" s="27" t="s">
        <v>14</v>
      </c>
      <c r="B8" s="27" t="s">
        <v>15</v>
      </c>
      <c r="C8" s="27" t="s">
        <v>16</v>
      </c>
      <c r="D8" s="28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</row>
    <row r="9" spans="1:21" s="91" customFormat="1" ht="39" customHeight="1" x14ac:dyDescent="0.2">
      <c r="A9" s="94" t="s">
        <v>30</v>
      </c>
      <c r="B9" s="93"/>
      <c r="C9" s="94"/>
      <c r="D9" s="93" t="s">
        <v>31</v>
      </c>
      <c r="E9" s="95"/>
      <c r="F9" s="95"/>
      <c r="G9" s="95"/>
      <c r="H9" s="96">
        <f>H10</f>
        <v>-70000</v>
      </c>
      <c r="I9" s="97"/>
    </row>
    <row r="10" spans="1:21" s="91" customFormat="1" ht="29.45" customHeight="1" x14ac:dyDescent="0.2">
      <c r="A10" s="5" t="s">
        <v>32</v>
      </c>
      <c r="B10" s="35"/>
      <c r="C10" s="5"/>
      <c r="D10" s="35" t="s">
        <v>33</v>
      </c>
      <c r="E10" s="84"/>
      <c r="F10" s="84"/>
      <c r="G10" s="84"/>
      <c r="H10" s="34">
        <f>SUM(H11)</f>
        <v>-70000</v>
      </c>
      <c r="I10" s="71"/>
    </row>
    <row r="11" spans="1:21" s="91" customFormat="1" ht="66.75" customHeight="1" x14ac:dyDescent="0.2">
      <c r="A11" s="75" t="s">
        <v>34</v>
      </c>
      <c r="B11" s="5" t="s">
        <v>35</v>
      </c>
      <c r="C11" s="5" t="s">
        <v>20</v>
      </c>
      <c r="D11" s="35" t="s">
        <v>27</v>
      </c>
      <c r="E11" s="41"/>
      <c r="F11" s="29"/>
      <c r="G11" s="29"/>
      <c r="H11" s="85">
        <f>H12</f>
        <v>-70000</v>
      </c>
      <c r="I11" s="29"/>
    </row>
    <row r="12" spans="1:21" s="91" customFormat="1" ht="105.75" customHeight="1" x14ac:dyDescent="0.2">
      <c r="A12" s="92"/>
      <c r="B12" s="5"/>
      <c r="C12" s="5"/>
      <c r="D12" s="35"/>
      <c r="E12" s="41" t="s">
        <v>36</v>
      </c>
      <c r="F12" s="29"/>
      <c r="G12" s="29"/>
      <c r="H12" s="86">
        <v>-70000</v>
      </c>
      <c r="I12" s="29"/>
    </row>
    <row r="13" spans="1:21" s="3" customFormat="1" ht="43.9" customHeight="1" x14ac:dyDescent="0.25">
      <c r="A13" s="48">
        <v>1200000</v>
      </c>
      <c r="B13" s="48"/>
      <c r="C13" s="47"/>
      <c r="D13" s="48" t="s">
        <v>18</v>
      </c>
      <c r="E13" s="64"/>
      <c r="F13" s="65"/>
      <c r="G13" s="52"/>
      <c r="H13" s="66">
        <f>H14</f>
        <v>328200</v>
      </c>
      <c r="I13" s="67"/>
      <c r="J13" s="68"/>
    </row>
    <row r="14" spans="1:21" s="74" customFormat="1" ht="37.9" customHeight="1" x14ac:dyDescent="0.25">
      <c r="A14" s="35">
        <v>1210000</v>
      </c>
      <c r="B14" s="5"/>
      <c r="C14" s="5"/>
      <c r="D14" s="35" t="s">
        <v>19</v>
      </c>
      <c r="E14" s="69"/>
      <c r="F14" s="70"/>
      <c r="G14" s="70"/>
      <c r="H14" s="34">
        <f>H15+H17+H21+H23</f>
        <v>328200</v>
      </c>
      <c r="I14" s="71"/>
      <c r="J14" s="68"/>
      <c r="K14" s="68"/>
      <c r="L14" s="68"/>
      <c r="M14" s="68"/>
      <c r="N14" s="68"/>
      <c r="O14" s="68"/>
      <c r="P14" s="72"/>
      <c r="Q14" s="73"/>
      <c r="R14" s="23"/>
      <c r="S14" s="23"/>
      <c r="T14" s="73"/>
      <c r="U14" s="23"/>
    </row>
    <row r="15" spans="1:21" s="3" customFormat="1" ht="52.9" customHeight="1" x14ac:dyDescent="0.25">
      <c r="A15" s="33">
        <v>1210160</v>
      </c>
      <c r="B15" s="75" t="s">
        <v>51</v>
      </c>
      <c r="C15" s="75" t="s">
        <v>49</v>
      </c>
      <c r="D15" s="35" t="s">
        <v>50</v>
      </c>
      <c r="E15" s="41"/>
      <c r="F15" s="76"/>
      <c r="G15" s="40"/>
      <c r="H15" s="77">
        <f>SUM(H16:H16)</f>
        <v>1450000</v>
      </c>
      <c r="I15" s="70"/>
      <c r="J15" s="68"/>
      <c r="K15" s="72"/>
    </row>
    <row r="16" spans="1:21" s="3" customFormat="1" ht="48.75" customHeight="1" x14ac:dyDescent="0.25">
      <c r="A16" s="29"/>
      <c r="B16" s="29"/>
      <c r="C16" s="80"/>
      <c r="D16" s="83"/>
      <c r="E16" s="41" t="s">
        <v>21</v>
      </c>
      <c r="F16" s="76"/>
      <c r="G16" s="40"/>
      <c r="H16" s="78">
        <v>1450000</v>
      </c>
      <c r="I16" s="79"/>
      <c r="J16" s="72"/>
      <c r="K16" s="72"/>
    </row>
    <row r="17" spans="1:21" s="3" customFormat="1" ht="37.5" customHeight="1" x14ac:dyDescent="0.25">
      <c r="A17" s="33">
        <v>1217310</v>
      </c>
      <c r="B17" s="33">
        <v>7310</v>
      </c>
      <c r="C17" s="75" t="s">
        <v>44</v>
      </c>
      <c r="D17" s="35" t="s">
        <v>45</v>
      </c>
      <c r="E17" s="41"/>
      <c r="F17" s="76"/>
      <c r="G17" s="40"/>
      <c r="H17" s="77">
        <f>SUM(H18:H20)</f>
        <v>-488821</v>
      </c>
      <c r="I17" s="70"/>
      <c r="J17" s="68"/>
      <c r="K17" s="72"/>
    </row>
    <row r="18" spans="1:21" s="3" customFormat="1" ht="37.5" customHeight="1" x14ac:dyDescent="0.25">
      <c r="A18" s="83"/>
      <c r="B18" s="111"/>
      <c r="C18" s="111"/>
      <c r="D18" s="83"/>
      <c r="E18" s="108" t="s">
        <v>46</v>
      </c>
      <c r="F18" s="79"/>
      <c r="G18" s="79"/>
      <c r="H18" s="112">
        <v>-14000</v>
      </c>
      <c r="I18" s="40"/>
      <c r="J18" s="72"/>
      <c r="K18" s="72"/>
      <c r="L18" s="72"/>
      <c r="M18" s="72"/>
      <c r="N18" s="72"/>
      <c r="O18" s="72"/>
      <c r="P18" s="72"/>
      <c r="Q18" s="113"/>
      <c r="R18" s="114"/>
      <c r="S18" s="114"/>
      <c r="T18" s="113"/>
      <c r="U18" s="114"/>
    </row>
    <row r="19" spans="1:21" s="3" customFormat="1" ht="63.75" customHeight="1" x14ac:dyDescent="0.25">
      <c r="A19" s="83"/>
      <c r="B19" s="111"/>
      <c r="C19" s="111"/>
      <c r="D19" s="83"/>
      <c r="E19" s="109" t="s">
        <v>47</v>
      </c>
      <c r="F19" s="79"/>
      <c r="G19" s="79"/>
      <c r="H19" s="112">
        <v>-99091</v>
      </c>
      <c r="I19" s="40"/>
      <c r="J19" s="72"/>
      <c r="K19" s="72"/>
      <c r="L19" s="72"/>
      <c r="M19" s="72"/>
      <c r="N19" s="72"/>
      <c r="O19" s="72"/>
      <c r="P19" s="72"/>
      <c r="Q19" s="113"/>
      <c r="R19" s="114"/>
      <c r="S19" s="114"/>
      <c r="T19" s="113"/>
      <c r="U19" s="114"/>
    </row>
    <row r="20" spans="1:21" s="3" customFormat="1" ht="75.75" customHeight="1" x14ac:dyDescent="0.25">
      <c r="A20" s="83"/>
      <c r="B20" s="111"/>
      <c r="C20" s="111"/>
      <c r="D20" s="83"/>
      <c r="E20" s="110" t="s">
        <v>48</v>
      </c>
      <c r="F20" s="79"/>
      <c r="G20" s="79"/>
      <c r="H20" s="112">
        <v>-375730</v>
      </c>
      <c r="I20" s="40"/>
      <c r="J20" s="72"/>
      <c r="K20" s="72"/>
      <c r="L20" s="72"/>
      <c r="M20" s="72"/>
      <c r="N20" s="72"/>
      <c r="O20" s="72"/>
      <c r="P20" s="72"/>
      <c r="Q20" s="113"/>
      <c r="R20" s="114"/>
      <c r="S20" s="114"/>
      <c r="T20" s="113"/>
      <c r="U20" s="114"/>
    </row>
    <row r="21" spans="1:21" s="3" customFormat="1" ht="52.9" customHeight="1" x14ac:dyDescent="0.25">
      <c r="A21" s="33">
        <v>1217461</v>
      </c>
      <c r="B21" s="33">
        <v>7461</v>
      </c>
      <c r="C21" s="75" t="s">
        <v>26</v>
      </c>
      <c r="D21" s="35" t="s">
        <v>25</v>
      </c>
      <c r="E21" s="41"/>
      <c r="F21" s="76"/>
      <c r="G21" s="40"/>
      <c r="H21" s="77">
        <f>SUM(H22:H22)</f>
        <v>-1506579</v>
      </c>
      <c r="I21" s="70"/>
      <c r="J21" s="68"/>
      <c r="K21" s="72"/>
    </row>
    <row r="22" spans="1:21" s="3" customFormat="1" ht="39" customHeight="1" x14ac:dyDescent="0.25">
      <c r="A22" s="29"/>
      <c r="B22" s="29"/>
      <c r="C22" s="80"/>
      <c r="D22" s="83"/>
      <c r="E22" s="41" t="s">
        <v>21</v>
      </c>
      <c r="F22" s="76"/>
      <c r="G22" s="40"/>
      <c r="H22" s="78">
        <f>-1449979-56600</f>
        <v>-1506579</v>
      </c>
      <c r="I22" s="79"/>
      <c r="J22" s="72"/>
      <c r="K22" s="72"/>
    </row>
    <row r="23" spans="1:21" s="3" customFormat="1" ht="46.5" customHeight="1" x14ac:dyDescent="0.25">
      <c r="A23" s="33">
        <v>1217670</v>
      </c>
      <c r="B23" s="33">
        <v>7670</v>
      </c>
      <c r="C23" s="75" t="s">
        <v>20</v>
      </c>
      <c r="D23" s="35" t="s">
        <v>38</v>
      </c>
      <c r="E23" s="41"/>
      <c r="F23" s="76"/>
      <c r="G23" s="40"/>
      <c r="H23" s="77">
        <f>SUM(H24:H25)</f>
        <v>873600</v>
      </c>
      <c r="I23" s="70"/>
      <c r="J23" s="68"/>
      <c r="K23" s="72"/>
    </row>
    <row r="24" spans="1:21" s="3" customFormat="1" ht="48.75" customHeight="1" x14ac:dyDescent="0.25">
      <c r="A24" s="29"/>
      <c r="B24" s="29"/>
      <c r="C24" s="80"/>
      <c r="D24" s="83"/>
      <c r="E24" s="41" t="s">
        <v>39</v>
      </c>
      <c r="F24" s="76"/>
      <c r="G24" s="40"/>
      <c r="H24" s="78">
        <v>-1126400</v>
      </c>
      <c r="I24" s="79"/>
      <c r="J24" s="72"/>
      <c r="K24" s="72"/>
    </row>
    <row r="25" spans="1:21" s="3" customFormat="1" ht="49.5" customHeight="1" x14ac:dyDescent="0.25">
      <c r="A25" s="29"/>
      <c r="B25" s="29"/>
      <c r="C25" s="80"/>
      <c r="D25" s="83"/>
      <c r="E25" s="41" t="s">
        <v>40</v>
      </c>
      <c r="F25" s="76"/>
      <c r="G25" s="40"/>
      <c r="H25" s="78">
        <v>2000000</v>
      </c>
      <c r="I25" s="79"/>
      <c r="J25" s="72"/>
      <c r="K25" s="72"/>
    </row>
    <row r="26" spans="1:21" s="3" customFormat="1" ht="43.9" customHeight="1" x14ac:dyDescent="0.25">
      <c r="A26" s="48">
        <v>1600000</v>
      </c>
      <c r="B26" s="48"/>
      <c r="C26" s="47"/>
      <c r="D26" s="48" t="s">
        <v>22</v>
      </c>
      <c r="E26" s="53"/>
      <c r="F26" s="65"/>
      <c r="G26" s="52"/>
      <c r="H26" s="66">
        <f>H27</f>
        <v>2212272</v>
      </c>
      <c r="I26" s="67"/>
      <c r="J26" s="68"/>
      <c r="L26" s="87"/>
    </row>
    <row r="27" spans="1:21" s="74" customFormat="1" ht="36.6" customHeight="1" x14ac:dyDescent="0.25">
      <c r="A27" s="5" t="s">
        <v>23</v>
      </c>
      <c r="B27" s="5"/>
      <c r="C27" s="5"/>
      <c r="D27" s="35" t="s">
        <v>24</v>
      </c>
      <c r="E27" s="84"/>
      <c r="F27" s="76"/>
      <c r="G27" s="71"/>
      <c r="H27" s="77">
        <f>H28+H30</f>
        <v>2212272</v>
      </c>
      <c r="I27" s="70"/>
      <c r="J27" s="68"/>
    </row>
    <row r="28" spans="1:21" s="74" customFormat="1" ht="80.25" customHeight="1" x14ac:dyDescent="0.25">
      <c r="A28" s="33">
        <v>1611020</v>
      </c>
      <c r="B28" s="33">
        <v>1020</v>
      </c>
      <c r="C28" s="75" t="s">
        <v>41</v>
      </c>
      <c r="D28" s="35" t="s">
        <v>42</v>
      </c>
      <c r="E28" s="98"/>
      <c r="F28" s="76"/>
      <c r="G28" s="71"/>
      <c r="H28" s="99">
        <f>SUM(H29:H29)</f>
        <v>2400000</v>
      </c>
      <c r="I28" s="70"/>
      <c r="K28" s="100"/>
      <c r="L28" s="100"/>
      <c r="M28" s="68"/>
      <c r="N28" s="101"/>
      <c r="O28" s="102"/>
    </row>
    <row r="29" spans="1:21" s="91" customFormat="1" ht="69" customHeight="1" x14ac:dyDescent="0.2">
      <c r="A29" s="33"/>
      <c r="B29" s="33"/>
      <c r="C29" s="75"/>
      <c r="D29" s="103"/>
      <c r="E29" s="104" t="s">
        <v>43</v>
      </c>
      <c r="F29" s="76"/>
      <c r="G29" s="40"/>
      <c r="H29" s="105">
        <v>2400000</v>
      </c>
      <c r="I29" s="79"/>
      <c r="K29" s="101"/>
      <c r="L29" s="101"/>
      <c r="M29" s="106"/>
      <c r="N29" s="101"/>
      <c r="O29" s="107"/>
    </row>
    <row r="30" spans="1:21" s="89" customFormat="1" ht="51" customHeight="1" x14ac:dyDescent="0.2">
      <c r="A30" s="33">
        <v>1617363</v>
      </c>
      <c r="B30" s="33">
        <v>7363</v>
      </c>
      <c r="C30" s="75" t="s">
        <v>20</v>
      </c>
      <c r="D30" s="33" t="s">
        <v>27</v>
      </c>
      <c r="E30" s="84"/>
      <c r="F30" s="88"/>
      <c r="G30" s="71"/>
      <c r="H30" s="77">
        <f>SUM(H31:H32)</f>
        <v>-187728</v>
      </c>
      <c r="I30" s="70"/>
      <c r="J30" s="68"/>
      <c r="M30" s="90"/>
    </row>
    <row r="31" spans="1:21" s="81" customFormat="1" ht="51" customHeight="1" x14ac:dyDescent="0.2">
      <c r="A31" s="29"/>
      <c r="B31" s="29"/>
      <c r="C31" s="80"/>
      <c r="D31" s="29"/>
      <c r="E31" s="41" t="s">
        <v>28</v>
      </c>
      <c r="F31" s="76"/>
      <c r="G31" s="40"/>
      <c r="H31" s="78">
        <v>-47168</v>
      </c>
      <c r="I31" s="79"/>
      <c r="J31" s="72"/>
      <c r="M31" s="82"/>
    </row>
    <row r="32" spans="1:21" s="81" customFormat="1" ht="42" customHeight="1" x14ac:dyDescent="0.2">
      <c r="A32" s="29"/>
      <c r="B32" s="29"/>
      <c r="C32" s="80"/>
      <c r="D32" s="29"/>
      <c r="E32" s="41" t="s">
        <v>29</v>
      </c>
      <c r="F32" s="76"/>
      <c r="G32" s="40"/>
      <c r="H32" s="78">
        <v>-140560</v>
      </c>
      <c r="I32" s="79"/>
      <c r="J32" s="72"/>
      <c r="M32" s="82"/>
    </row>
    <row r="33" spans="1:10" s="4" customFormat="1" ht="31.9" customHeight="1" x14ac:dyDescent="0.3">
      <c r="A33" s="47" t="s">
        <v>13</v>
      </c>
      <c r="B33" s="47" t="s">
        <v>13</v>
      </c>
      <c r="C33" s="47" t="s">
        <v>13</v>
      </c>
      <c r="D33" s="48" t="s">
        <v>12</v>
      </c>
      <c r="E33" s="49" t="s">
        <v>13</v>
      </c>
      <c r="F33" s="49" t="s">
        <v>13</v>
      </c>
      <c r="G33" s="50" t="s">
        <v>13</v>
      </c>
      <c r="H33" s="51">
        <f>H13+H9+H26</f>
        <v>2470472</v>
      </c>
      <c r="I33" s="50" t="s">
        <v>13</v>
      </c>
      <c r="J33" s="42"/>
    </row>
    <row r="34" spans="1:10" s="4" customFormat="1" ht="16.149999999999999" customHeight="1" x14ac:dyDescent="0.3">
      <c r="A34" s="54"/>
      <c r="B34" s="54"/>
      <c r="C34" s="54"/>
      <c r="D34" s="55"/>
      <c r="E34" s="56"/>
      <c r="F34" s="57"/>
      <c r="G34" s="58"/>
      <c r="H34" s="59"/>
      <c r="I34" s="58"/>
      <c r="J34" s="42"/>
    </row>
    <row r="35" spans="1:10" s="4" customFormat="1" ht="16.149999999999999" customHeight="1" x14ac:dyDescent="0.3">
      <c r="A35" s="54"/>
      <c r="B35" s="54"/>
      <c r="C35" s="54"/>
      <c r="D35" s="55"/>
      <c r="E35" s="56"/>
      <c r="F35" s="57"/>
      <c r="G35" s="58"/>
      <c r="H35" s="59"/>
      <c r="I35" s="58"/>
      <c r="J35" s="42"/>
    </row>
    <row r="36" spans="1:10" s="4" customFormat="1" ht="16.149999999999999" customHeight="1" x14ac:dyDescent="0.3">
      <c r="A36" s="54"/>
      <c r="B36" s="54"/>
      <c r="C36" s="54"/>
      <c r="D36" s="55"/>
      <c r="E36" s="56"/>
      <c r="F36" s="57"/>
      <c r="G36" s="58"/>
      <c r="H36" s="59"/>
      <c r="I36" s="58"/>
      <c r="J36" s="42"/>
    </row>
    <row r="37" spans="1:10" s="46" customFormat="1" ht="19.149999999999999" customHeight="1" x14ac:dyDescent="0.3">
      <c r="A37" s="118" t="s">
        <v>1</v>
      </c>
      <c r="B37" s="118"/>
      <c r="C37" s="118"/>
      <c r="D37" s="118"/>
      <c r="E37" s="43"/>
      <c r="F37" s="44"/>
      <c r="G37" s="45"/>
      <c r="H37" s="117" t="s">
        <v>2</v>
      </c>
      <c r="I37" s="117"/>
    </row>
    <row r="38" spans="1:10" s="7" customFormat="1" ht="32.25" customHeight="1" x14ac:dyDescent="0.3">
      <c r="A38" s="10"/>
      <c r="B38" s="10"/>
      <c r="C38" s="10"/>
      <c r="D38" s="6"/>
      <c r="E38" s="18"/>
      <c r="F38" s="39"/>
      <c r="G38" s="6"/>
      <c r="H38" s="6"/>
      <c r="I38" s="6"/>
    </row>
    <row r="39" spans="1:10" s="23" customFormat="1" ht="32.25" customHeight="1" x14ac:dyDescent="0.25">
      <c r="A39" s="20"/>
      <c r="B39" s="20"/>
      <c r="C39" s="20"/>
      <c r="D39" s="21"/>
      <c r="E39" s="22"/>
      <c r="F39" s="39"/>
      <c r="G39" s="21"/>
      <c r="H39" s="21"/>
      <c r="I39" s="21"/>
    </row>
    <row r="40" spans="1:10" s="23" customFormat="1" ht="32.25" customHeight="1" x14ac:dyDescent="0.25">
      <c r="A40" s="20"/>
      <c r="B40" s="20"/>
      <c r="C40" s="20"/>
      <c r="D40" s="21"/>
      <c r="E40" s="22"/>
      <c r="F40" s="39"/>
      <c r="G40" s="21"/>
      <c r="H40" s="21"/>
      <c r="I40" s="21"/>
    </row>
    <row r="41" spans="1:10" s="23" customFormat="1" ht="32.25" customHeight="1" x14ac:dyDescent="0.25">
      <c r="A41" s="20"/>
      <c r="B41" s="20"/>
      <c r="C41" s="20"/>
      <c r="D41" s="21"/>
      <c r="E41" s="22"/>
      <c r="F41" s="39"/>
      <c r="G41" s="21"/>
      <c r="H41" s="21"/>
      <c r="I41" s="21"/>
    </row>
    <row r="42" spans="1:10" s="23" customFormat="1" ht="32.25" customHeight="1" x14ac:dyDescent="0.25">
      <c r="A42" s="20"/>
      <c r="B42" s="20"/>
      <c r="C42" s="20"/>
      <c r="D42" s="21"/>
      <c r="E42" s="22"/>
      <c r="F42" s="39"/>
      <c r="G42" s="21"/>
      <c r="H42" s="21"/>
      <c r="I42" s="21"/>
    </row>
    <row r="43" spans="1:10" s="3" customFormat="1" ht="15.75" x14ac:dyDescent="0.25">
      <c r="A43" s="24"/>
      <c r="B43" s="24"/>
      <c r="C43" s="24"/>
      <c r="D43" s="25"/>
      <c r="E43" s="19"/>
      <c r="F43" s="36"/>
      <c r="G43" s="25"/>
      <c r="H43" s="25"/>
      <c r="I43" s="25"/>
    </row>
    <row r="44" spans="1:10" s="3" customFormat="1" ht="15.75" x14ac:dyDescent="0.25">
      <c r="A44" s="24"/>
      <c r="B44" s="24"/>
      <c r="C44" s="24"/>
      <c r="D44" s="25"/>
      <c r="E44" s="19"/>
      <c r="F44" s="36"/>
      <c r="G44" s="25"/>
      <c r="H44" s="25"/>
      <c r="I44" s="25"/>
    </row>
  </sheetData>
  <mergeCells count="3">
    <mergeCell ref="A5:I5"/>
    <mergeCell ref="H37:I37"/>
    <mergeCell ref="A37:D37"/>
  </mergeCells>
  <phoneticPr fontId="20" type="noConversion"/>
  <printOptions horizontalCentered="1"/>
  <pageMargins left="0.19685039370078741" right="0.19685039370078741" top="0.98425196850393704" bottom="0.39370078740157483" header="0.23622047244094491" footer="0.19685039370078741"/>
  <pageSetup paperSize="9" scale="70" fitToHeight="2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2019-12-20T15:51:11Z</cp:lastPrinted>
  <dcterms:created xsi:type="dcterms:W3CDTF">2014-01-17T10:52:16Z</dcterms:created>
  <dcterms:modified xsi:type="dcterms:W3CDTF">2019-12-21T14:32:22Z</dcterms:modified>
</cp:coreProperties>
</file>