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Area" localSheetId="0">дод.4!$A$1:$P$19</definedName>
  </definedNames>
  <calcPr calcId="162913"/>
</workbook>
</file>

<file path=xl/calcChain.xml><?xml version="1.0" encoding="utf-8"?>
<calcChain xmlns="http://schemas.openxmlformats.org/spreadsheetml/2006/main">
  <c r="G15" i="16" l="1"/>
  <c r="F11" i="16"/>
  <c r="G11" i="16"/>
  <c r="H12" i="16"/>
  <c r="H11" i="16" s="1"/>
  <c r="H15" i="16"/>
  <c r="H14" i="16" s="1"/>
  <c r="I11" i="16"/>
  <c r="J11" i="16"/>
  <c r="K11" i="16"/>
  <c r="L13" i="16"/>
  <c r="L11" i="16" s="1"/>
  <c r="M12" i="16"/>
  <c r="M13" i="16"/>
  <c r="M11" i="16"/>
  <c r="N12" i="16"/>
  <c r="N13" i="16"/>
  <c r="N11" i="16" s="1"/>
  <c r="O11" i="16"/>
  <c r="E11" i="16"/>
  <c r="I14" i="16"/>
  <c r="J14" i="16"/>
  <c r="K14" i="16"/>
  <c r="L14" i="16"/>
  <c r="L16" i="16" s="1"/>
  <c r="M14" i="16"/>
  <c r="N15" i="16"/>
  <c r="N14" i="16"/>
  <c r="N16" i="16" s="1"/>
  <c r="O15" i="16"/>
  <c r="O14" i="16" s="1"/>
  <c r="O16" i="16" s="1"/>
  <c r="P15" i="16"/>
  <c r="P14" i="16"/>
  <c r="F14" i="16"/>
  <c r="F16" i="16"/>
  <c r="G14" i="16"/>
  <c r="E14" i="16"/>
  <c r="E16" i="16" s="1"/>
  <c r="G16" i="16"/>
  <c r="I16" i="16"/>
  <c r="J16" i="16"/>
  <c r="K16" i="16"/>
  <c r="M16" i="16"/>
  <c r="H16" i="16" l="1"/>
  <c r="P16" i="16" s="1"/>
  <c r="P13" i="16"/>
  <c r="P12" i="16"/>
  <c r="P11" i="16" s="1"/>
</calcChain>
</file>

<file path=xl/sharedStrings.xml><?xml version="1.0" encoding="utf-8"?>
<sst xmlns="http://schemas.openxmlformats.org/spreadsheetml/2006/main" count="44" uniqueCount="31">
  <si>
    <t>Надання кредитів</t>
  </si>
  <si>
    <t>Повернення кредитів</t>
  </si>
  <si>
    <t>(грн.)</t>
  </si>
  <si>
    <t>1060</t>
  </si>
  <si>
    <t>0490</t>
  </si>
  <si>
    <t>Фінансове управління Чернівецької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</si>
  <si>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</si>
  <si>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</si>
  <si>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</si>
  <si>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Кредитування, усього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</si>
  <si>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</si>
  <si>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</si>
  <si>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В. Продан                                                                                            </t>
  </si>
  <si>
    <t>0218821</t>
  </si>
  <si>
    <t>8821</t>
  </si>
  <si>
    <t>0218822</t>
  </si>
  <si>
    <t>8822</t>
  </si>
  <si>
    <t>Виконавчий комітет Чернівецької міської ради</t>
  </si>
  <si>
    <t xml:space="preserve">Кредитування міського бюджету у 2020 році </t>
  </si>
  <si>
    <t>загальний фонд</t>
  </si>
  <si>
    <t>спеціальний фонд</t>
  </si>
  <si>
    <t>разом</t>
  </si>
  <si>
    <t>(код бюджету)</t>
  </si>
  <si>
    <t xml:space="preserve">Код Програмної класифікації видатків та кредитування місцевого бюджету 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</si>
  <si>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</si>
  <si>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</si>
  <si>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коштів для забезпечення гарантійних зобов'язань за позичальників, що отримали кредити під місцеві гарантії</t>
  </si>
  <si>
    <r>
      <t>Надання пільгових довгострокових кредитів молодим сім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ям та одиноким молодим громадянам на будівництво/придбання житла</t>
    </r>
  </si>
  <si>
    <r>
      <t>Повернення пільгових довгострокових кредитів, наданих молодим сім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ям та одиноким молодим громадянам на будівництво/придбання житла</t>
    </r>
  </si>
  <si>
    <t>0200000</t>
  </si>
  <si>
    <r>
      <t xml:space="preserve">Додаток 4                                                    
до рішення міської ради                                  
VIІ скликання                                                                                                  
</t>
    </r>
    <r>
      <rPr>
        <u/>
        <sz val="12"/>
        <rFont val="Times New Roman"/>
        <family val="1"/>
        <charset val="204"/>
      </rPr>
      <t>20.12.2019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</si>
</sst>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4"/>
      <name val="Times New Roman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color indexed="8"/>
      <name val="ARIAL"/>
      <charset val="1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"/>
      <charset val="204"/>
    </font>
    <font>
      <sz val="12"/>
      <name val="Times New Roman CYR"/>
      <charset val="204"/>
    </font>
    <font>
      <b/>
      <sz val="10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1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1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0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4" fillId="27" borderId="0" applyNumberFormat="0" applyBorder="0" applyAlignment="0" applyProtection="0"/>
    <xf numFmtId="0" fontId="44" fillId="28" borderId="0" applyNumberFormat="0" applyBorder="0" applyAlignment="0" applyProtection="0"/>
    <xf numFmtId="0" fontId="45" fillId="29" borderId="0" applyNumberFormat="0" applyBorder="0" applyAlignment="0" applyProtection="0"/>
    <xf numFmtId="0" fontId="44" fillId="30" borderId="0" applyNumberFormat="0" applyBorder="0" applyAlignment="0" applyProtection="0"/>
    <xf numFmtId="0" fontId="44" fillId="31" borderId="0" applyNumberFormat="0" applyBorder="0" applyAlignment="0" applyProtection="0"/>
    <xf numFmtId="0" fontId="45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5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1" borderId="0" applyNumberFormat="0" applyBorder="0" applyAlignment="0" applyProtection="0"/>
  </cellStyleXfs>
  <cellXfs count="69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horizontal="center"/>
    </xf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25" fillId="0" borderId="0" xfId="0" applyNumberFormat="1" applyFont="1" applyFill="1" applyAlignment="1" applyProtection="1"/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6" fillId="0" borderId="0" xfId="0" applyFont="1" applyFill="1"/>
    <xf numFmtId="0" fontId="24" fillId="0" borderId="0" xfId="0" applyNumberFormat="1" applyFont="1" applyFill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right" vertical="center"/>
    </xf>
    <xf numFmtId="0" fontId="29" fillId="0" borderId="8" xfId="0" applyFont="1" applyBorder="1" applyAlignment="1">
      <alignment horizontal="justify" vertical="center" wrapText="1"/>
    </xf>
    <xf numFmtId="0" fontId="23" fillId="0" borderId="0" xfId="0" applyNumberFormat="1" applyFont="1" applyFill="1" applyAlignment="1" applyProtection="1">
      <alignment vertical="center" wrapText="1"/>
    </xf>
    <xf numFmtId="0" fontId="30" fillId="0" borderId="0" xfId="0" applyFont="1" applyFill="1"/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vertical="center"/>
    </xf>
    <xf numFmtId="0" fontId="25" fillId="0" borderId="0" xfId="0" applyFont="1" applyFill="1" applyAlignment="1">
      <alignment vertical="center"/>
    </xf>
    <xf numFmtId="0" fontId="33" fillId="0" borderId="9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32" fillId="0" borderId="9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33" fillId="0" borderId="8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3" fontId="35" fillId="0" borderId="8" xfId="0" applyNumberFormat="1" applyFont="1" applyFill="1" applyBorder="1" applyAlignment="1">
      <alignment horizontal="right" vertical="center"/>
    </xf>
    <xf numFmtId="3" fontId="36" fillId="0" borderId="8" xfId="0" applyNumberFormat="1" applyFont="1" applyFill="1" applyBorder="1" applyAlignment="1">
      <alignment horizontal="right" vertical="center"/>
    </xf>
    <xf numFmtId="3" fontId="37" fillId="0" borderId="8" xfId="0" applyNumberFormat="1" applyFont="1" applyFill="1" applyBorder="1" applyAlignment="1">
      <alignment horizontal="right" vertical="justify"/>
    </xf>
    <xf numFmtId="3" fontId="38" fillId="0" borderId="8" xfId="0" applyNumberFormat="1" applyFont="1" applyFill="1" applyBorder="1" applyAlignment="1" applyProtection="1">
      <alignment horizontal="right" vertical="top"/>
    </xf>
    <xf numFmtId="3" fontId="23" fillId="0" borderId="8" xfId="0" applyNumberFormat="1" applyFont="1" applyFill="1" applyBorder="1" applyAlignment="1" applyProtection="1">
      <alignment horizontal="right" vertical="center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3" fontId="31" fillId="0" borderId="9" xfId="0" applyNumberFormat="1" applyFont="1" applyFill="1" applyBorder="1" applyAlignment="1" applyProtection="1">
      <alignment horizontal="right" vertical="center" wrapText="1"/>
    </xf>
    <xf numFmtId="0" fontId="39" fillId="0" borderId="8" xfId="0" applyNumberFormat="1" applyFont="1" applyFill="1" applyBorder="1" applyAlignment="1" applyProtection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3" fontId="29" fillId="0" borderId="8" xfId="0" applyNumberFormat="1" applyFont="1" applyFill="1" applyBorder="1" applyAlignment="1" applyProtection="1">
      <alignment horizontal="right" vertical="center"/>
    </xf>
    <xf numFmtId="0" fontId="23" fillId="0" borderId="8" xfId="0" applyFont="1" applyFill="1" applyBorder="1" applyAlignment="1">
      <alignment horizontal="left" vertical="center" wrapText="1"/>
    </xf>
    <xf numFmtId="49" fontId="23" fillId="0" borderId="9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left" vertical="center" wrapText="1"/>
    </xf>
    <xf numFmtId="3" fontId="33" fillId="0" borderId="9" xfId="0" applyNumberFormat="1" applyFont="1" applyFill="1" applyBorder="1" applyAlignment="1" applyProtection="1">
      <alignment horizontal="right" vertical="center" wrapText="1"/>
    </xf>
    <xf numFmtId="3" fontId="33" fillId="0" borderId="10" xfId="0" applyNumberFormat="1" applyFont="1" applyFill="1" applyBorder="1" applyAlignment="1" applyProtection="1">
      <alignment horizontal="right" vertical="center" wrapText="1"/>
    </xf>
    <xf numFmtId="3" fontId="36" fillId="0" borderId="8" xfId="0" applyNumberFormat="1" applyFont="1" applyBorder="1" applyAlignment="1">
      <alignment horizontal="right" vertical="center"/>
    </xf>
    <xf numFmtId="49" fontId="23" fillId="0" borderId="8" xfId="0" applyNumberFormat="1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 wrapText="1"/>
    </xf>
    <xf numFmtId="49" fontId="29" fillId="0" borderId="8" xfId="0" applyNumberFormat="1" applyFont="1" applyFill="1" applyBorder="1" applyAlignment="1" applyProtection="1">
      <alignment horizontal="center" vertical="center"/>
    </xf>
    <xf numFmtId="49" fontId="23" fillId="0" borderId="8" xfId="0" applyNumberFormat="1" applyFont="1" applyFill="1" applyBorder="1" applyAlignment="1" applyProtection="1">
      <alignment horizontal="center" vertical="center"/>
    </xf>
    <xf numFmtId="49" fontId="23" fillId="0" borderId="9" xfId="0" applyNumberFormat="1" applyFont="1" applyFill="1" applyBorder="1" applyAlignment="1" applyProtection="1">
      <alignment horizontal="center" vertical="center"/>
    </xf>
    <xf numFmtId="0" fontId="40" fillId="0" borderId="0" xfId="0" applyNumberFormat="1" applyFont="1" applyFill="1" applyAlignment="1" applyProtection="1"/>
    <xf numFmtId="0" fontId="41" fillId="0" borderId="0" xfId="0" applyFont="1" applyFill="1"/>
    <xf numFmtId="0" fontId="28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23" fillId="0" borderId="13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 applyProtection="1">
      <alignment horizontal="center" vertical="center" wrapText="1"/>
    </xf>
    <xf numFmtId="0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center" vertical="center" wrapText="1"/>
    </xf>
    <xf numFmtId="0" fontId="23" fillId="0" borderId="14" xfId="0" applyNumberFormat="1" applyFont="1" applyFill="1" applyBorder="1" applyAlignment="1" applyProtection="1">
      <alignment horizontal="center" vertical="center" wrapText="1"/>
    </xf>
    <xf numFmtId="0" fontId="23" fillId="0" borderId="15" xfId="0" applyNumberFormat="1" applyFont="1" applyFill="1" applyBorder="1" applyAlignment="1" applyProtection="1">
      <alignment horizontal="center" vertical="center" wrapText="1"/>
    </xf>
    <xf numFmtId="0" fontId="23" fillId="0" borderId="16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showZeros="0" tabSelected="1" topLeftCell="D1" zoomScale="80" zoomScaleNormal="75" workbookViewId="0">
      <selection activeCell="O2" sqref="O2"/>
    </sheetView>
  </sheetViews>
  <sheetFormatPr defaultColWidth="9.1640625" defaultRowHeight="12.75"/>
  <cols>
    <col min="1" max="1" width="15.1640625" style="2" customWidth="1"/>
    <col min="2" max="2" width="12" style="7" customWidth="1"/>
    <col min="3" max="3" width="11.83203125" style="7" customWidth="1"/>
    <col min="4" max="4" width="45.6640625" style="7" customWidth="1"/>
    <col min="5" max="16" width="13.5" style="7" customWidth="1"/>
    <col min="17" max="16384" width="9.1640625" style="7"/>
  </cols>
  <sheetData>
    <row r="1" spans="1:20" ht="72" customHeight="1">
      <c r="B1" s="2"/>
      <c r="C1" s="2"/>
      <c r="D1" s="6"/>
      <c r="E1" s="6"/>
      <c r="F1" s="6"/>
      <c r="G1" s="6"/>
      <c r="H1" s="6"/>
      <c r="I1" s="6"/>
      <c r="J1" s="6"/>
      <c r="K1" s="6"/>
      <c r="M1" s="14"/>
      <c r="O1" s="68" t="s">
        <v>30</v>
      </c>
      <c r="P1" s="68"/>
    </row>
    <row r="2" spans="1:20" ht="15" customHeight="1">
      <c r="B2" s="2"/>
      <c r="C2" s="2"/>
      <c r="D2" s="55" t="s">
        <v>18</v>
      </c>
      <c r="E2" s="55"/>
      <c r="F2" s="55"/>
      <c r="G2" s="55"/>
      <c r="H2" s="55"/>
      <c r="I2" s="55"/>
      <c r="J2" s="55"/>
      <c r="K2" s="55"/>
      <c r="L2" s="55"/>
      <c r="M2" s="1"/>
      <c r="N2" s="1"/>
      <c r="O2" s="1"/>
      <c r="P2" s="1"/>
    </row>
    <row r="3" spans="1:20" ht="24.75" customHeight="1">
      <c r="B3" s="3"/>
      <c r="C3" s="8"/>
      <c r="D3" s="55"/>
      <c r="E3" s="55"/>
      <c r="F3" s="55"/>
      <c r="G3" s="55"/>
      <c r="H3" s="55"/>
      <c r="I3" s="55"/>
      <c r="J3" s="55"/>
      <c r="K3" s="55"/>
      <c r="L3" s="55"/>
      <c r="M3" s="2"/>
      <c r="N3" s="2"/>
      <c r="O3" s="2"/>
      <c r="P3" s="9"/>
      <c r="Q3" s="6"/>
      <c r="R3" s="6"/>
      <c r="S3" s="6"/>
      <c r="T3" s="6"/>
    </row>
    <row r="4" spans="1:20" ht="20.25" customHeight="1">
      <c r="A4" s="53">
        <v>24201100000</v>
      </c>
      <c r="B4" s="3"/>
      <c r="C4" s="8"/>
      <c r="D4" s="51"/>
      <c r="E4" s="51"/>
      <c r="F4" s="51"/>
      <c r="G4" s="51"/>
      <c r="H4" s="51"/>
      <c r="I4" s="51"/>
      <c r="J4" s="51"/>
      <c r="K4" s="51"/>
      <c r="L4" s="51"/>
      <c r="M4" s="2"/>
      <c r="N4" s="2"/>
      <c r="O4" s="2"/>
      <c r="P4" s="9"/>
      <c r="Q4" s="6"/>
      <c r="R4" s="6"/>
      <c r="S4" s="6"/>
      <c r="T4" s="6"/>
    </row>
    <row r="5" spans="1:20" ht="15" customHeight="1">
      <c r="A5" s="52" t="s">
        <v>22</v>
      </c>
      <c r="B5" s="3"/>
      <c r="C5" s="8"/>
      <c r="D5" s="51"/>
      <c r="E5" s="51"/>
      <c r="F5" s="51"/>
      <c r="G5" s="51"/>
      <c r="H5" s="51"/>
      <c r="I5" s="51"/>
      <c r="J5" s="51"/>
      <c r="K5" s="51"/>
      <c r="L5" s="51"/>
      <c r="M5" s="2"/>
      <c r="N5" s="2"/>
      <c r="O5" s="2"/>
      <c r="P5" s="9"/>
      <c r="Q5" s="6"/>
      <c r="R5" s="6"/>
      <c r="S5" s="6"/>
      <c r="T5" s="6"/>
    </row>
    <row r="6" spans="1:20" ht="15.75" customHeight="1">
      <c r="B6" s="3"/>
      <c r="C6" s="8"/>
      <c r="D6" s="11"/>
      <c r="E6" s="11"/>
      <c r="F6" s="11"/>
      <c r="G6" s="11"/>
      <c r="H6" s="11"/>
      <c r="I6" s="11"/>
      <c r="J6" s="11"/>
      <c r="K6" s="11"/>
      <c r="L6" s="11"/>
      <c r="M6" s="2"/>
      <c r="N6" s="2"/>
      <c r="O6" s="2"/>
      <c r="P6" s="12" t="s">
        <v>2</v>
      </c>
      <c r="Q6" s="6"/>
      <c r="R6" s="6"/>
      <c r="S6" s="6"/>
      <c r="T6" s="6"/>
    </row>
    <row r="7" spans="1:20" ht="36" customHeight="1">
      <c r="A7" s="59" t="s">
        <v>23</v>
      </c>
      <c r="B7" s="56" t="s">
        <v>24</v>
      </c>
      <c r="C7" s="56" t="s">
        <v>6</v>
      </c>
      <c r="D7" s="59" t="s">
        <v>25</v>
      </c>
      <c r="E7" s="62" t="s">
        <v>0</v>
      </c>
      <c r="F7" s="62"/>
      <c r="G7" s="62"/>
      <c r="H7" s="63"/>
      <c r="I7" s="64" t="s">
        <v>1</v>
      </c>
      <c r="J7" s="62"/>
      <c r="K7" s="62"/>
      <c r="L7" s="62"/>
      <c r="M7" s="65" t="s">
        <v>9</v>
      </c>
      <c r="N7" s="65"/>
      <c r="O7" s="65"/>
      <c r="P7" s="65"/>
      <c r="Q7" s="6"/>
      <c r="R7" s="6"/>
      <c r="S7" s="6"/>
      <c r="T7" s="6"/>
    </row>
    <row r="8" spans="1:20" ht="33" customHeight="1">
      <c r="A8" s="60"/>
      <c r="B8" s="57"/>
      <c r="C8" s="57"/>
      <c r="D8" s="60"/>
      <c r="E8" s="59" t="s">
        <v>19</v>
      </c>
      <c r="F8" s="66" t="s">
        <v>20</v>
      </c>
      <c r="G8" s="67"/>
      <c r="H8" s="59" t="s">
        <v>21</v>
      </c>
      <c r="I8" s="59" t="s">
        <v>19</v>
      </c>
      <c r="J8" s="66" t="s">
        <v>20</v>
      </c>
      <c r="K8" s="67"/>
      <c r="L8" s="59" t="s">
        <v>21</v>
      </c>
      <c r="M8" s="59" t="s">
        <v>19</v>
      </c>
      <c r="N8" s="66" t="s">
        <v>20</v>
      </c>
      <c r="O8" s="67"/>
      <c r="P8" s="59" t="s">
        <v>21</v>
      </c>
      <c r="Q8" s="6"/>
      <c r="R8" s="6"/>
      <c r="S8" s="6"/>
      <c r="T8" s="6"/>
    </row>
    <row r="9" spans="1:20" ht="102.6" customHeight="1">
      <c r="A9" s="61"/>
      <c r="B9" s="58"/>
      <c r="C9" s="58"/>
      <c r="D9" s="61"/>
      <c r="E9" s="61"/>
      <c r="F9" s="24" t="s">
        <v>7</v>
      </c>
      <c r="G9" s="24" t="s">
        <v>8</v>
      </c>
      <c r="H9" s="61"/>
      <c r="I9" s="61"/>
      <c r="J9" s="24" t="s">
        <v>7</v>
      </c>
      <c r="K9" s="24" t="s">
        <v>8</v>
      </c>
      <c r="L9" s="61"/>
      <c r="M9" s="61"/>
      <c r="N9" s="24" t="s">
        <v>7</v>
      </c>
      <c r="O9" s="24" t="s">
        <v>8</v>
      </c>
      <c r="P9" s="61"/>
      <c r="Q9" s="6"/>
      <c r="R9" s="6"/>
      <c r="S9" s="6"/>
      <c r="T9" s="6"/>
    </row>
    <row r="10" spans="1:20" ht="23.45" customHeight="1">
      <c r="A10" s="25">
        <v>1</v>
      </c>
      <c r="B10" s="20">
        <v>2</v>
      </c>
      <c r="C10" s="20">
        <v>3</v>
      </c>
      <c r="D10" s="19">
        <v>4</v>
      </c>
      <c r="E10" s="19">
        <v>5</v>
      </c>
      <c r="F10" s="24">
        <v>6</v>
      </c>
      <c r="G10" s="24">
        <v>7</v>
      </c>
      <c r="H10" s="19">
        <v>8</v>
      </c>
      <c r="I10" s="19">
        <v>9</v>
      </c>
      <c r="J10" s="24">
        <v>10</v>
      </c>
      <c r="K10" s="24">
        <v>11</v>
      </c>
      <c r="L10" s="19">
        <v>12</v>
      </c>
      <c r="M10" s="19">
        <v>13</v>
      </c>
      <c r="N10" s="24">
        <v>14</v>
      </c>
      <c r="O10" s="24">
        <v>15</v>
      </c>
      <c r="P10" s="19">
        <v>16</v>
      </c>
      <c r="Q10" s="6"/>
      <c r="R10" s="6"/>
      <c r="S10" s="6"/>
      <c r="T10" s="6"/>
    </row>
    <row r="11" spans="1:20" s="10" customFormat="1" ht="44.25" customHeight="1">
      <c r="A11" s="46" t="s">
        <v>29</v>
      </c>
      <c r="B11" s="26"/>
      <c r="C11" s="26"/>
      <c r="D11" s="45" t="s">
        <v>17</v>
      </c>
      <c r="E11" s="27">
        <f>SUM(E12:E13)</f>
        <v>3000000</v>
      </c>
      <c r="F11" s="27">
        <f t="shared" ref="F11:P11" si="0">SUM(F12:F13)</f>
        <v>558500</v>
      </c>
      <c r="G11" s="27">
        <f t="shared" si="0"/>
        <v>0</v>
      </c>
      <c r="H11" s="27">
        <f t="shared" si="0"/>
        <v>3558500</v>
      </c>
      <c r="I11" s="27">
        <f t="shared" si="0"/>
        <v>0</v>
      </c>
      <c r="J11" s="27">
        <f t="shared" si="0"/>
        <v>-585100</v>
      </c>
      <c r="K11" s="27">
        <f t="shared" si="0"/>
        <v>0</v>
      </c>
      <c r="L11" s="27">
        <f t="shared" si="0"/>
        <v>-585100</v>
      </c>
      <c r="M11" s="27">
        <f t="shared" si="0"/>
        <v>3000000</v>
      </c>
      <c r="N11" s="27">
        <f t="shared" si="0"/>
        <v>-26600</v>
      </c>
      <c r="O11" s="27">
        <f t="shared" si="0"/>
        <v>0</v>
      </c>
      <c r="P11" s="27">
        <f t="shared" si="0"/>
        <v>2973400</v>
      </c>
    </row>
    <row r="12" spans="1:20" ht="75.75" customHeight="1">
      <c r="A12" s="47" t="s">
        <v>13</v>
      </c>
      <c r="B12" s="44" t="s">
        <v>14</v>
      </c>
      <c r="C12" s="44" t="s">
        <v>3</v>
      </c>
      <c r="D12" s="38" t="s">
        <v>27</v>
      </c>
      <c r="E12" s="28">
        <v>3000000</v>
      </c>
      <c r="F12" s="28">
        <v>558500</v>
      </c>
      <c r="G12" s="29"/>
      <c r="H12" s="28">
        <f>SUM(E12:F12)</f>
        <v>3558500</v>
      </c>
      <c r="I12" s="29"/>
      <c r="J12" s="29"/>
      <c r="K12" s="29"/>
      <c r="L12" s="30"/>
      <c r="M12" s="31">
        <f>SUM(E12+I12)</f>
        <v>3000000</v>
      </c>
      <c r="N12" s="31">
        <f>SUM(F12+J12)</f>
        <v>558500</v>
      </c>
      <c r="O12" s="31"/>
      <c r="P12" s="27">
        <f>H12+L12</f>
        <v>3558500</v>
      </c>
    </row>
    <row r="13" spans="1:20" ht="74.25" customHeight="1">
      <c r="A13" s="48" t="s">
        <v>15</v>
      </c>
      <c r="B13" s="44" t="s">
        <v>16</v>
      </c>
      <c r="C13" s="44" t="s">
        <v>3</v>
      </c>
      <c r="D13" s="38" t="s">
        <v>28</v>
      </c>
      <c r="E13" s="28"/>
      <c r="F13" s="29"/>
      <c r="G13" s="29"/>
      <c r="H13" s="28"/>
      <c r="I13" s="29"/>
      <c r="J13" s="28">
        <v>-585100</v>
      </c>
      <c r="K13" s="29"/>
      <c r="L13" s="31">
        <f>SUM(I13:J13)</f>
        <v>-585100</v>
      </c>
      <c r="M13" s="31">
        <f>SUM(E13+I13)</f>
        <v>0</v>
      </c>
      <c r="N13" s="31">
        <f>SUM(F13+J13)</f>
        <v>-585100</v>
      </c>
      <c r="O13" s="31"/>
      <c r="P13" s="27">
        <f>H13+L13</f>
        <v>-585100</v>
      </c>
    </row>
    <row r="14" spans="1:20" s="23" customFormat="1" ht="41.25" customHeight="1">
      <c r="A14" s="16">
        <v>3700000</v>
      </c>
      <c r="B14" s="32"/>
      <c r="C14" s="32"/>
      <c r="D14" s="21" t="s">
        <v>5</v>
      </c>
      <c r="E14" s="33">
        <f t="shared" ref="E14:P14" si="1">E15</f>
        <v>0</v>
      </c>
      <c r="F14" s="33">
        <f t="shared" si="1"/>
        <v>21904000</v>
      </c>
      <c r="G14" s="33">
        <f t="shared" si="1"/>
        <v>21904000</v>
      </c>
      <c r="H14" s="33">
        <f t="shared" si="1"/>
        <v>21904000</v>
      </c>
      <c r="I14" s="33">
        <f t="shared" si="1"/>
        <v>0</v>
      </c>
      <c r="J14" s="33">
        <f t="shared" si="1"/>
        <v>0</v>
      </c>
      <c r="K14" s="33">
        <f t="shared" si="1"/>
        <v>0</v>
      </c>
      <c r="L14" s="33">
        <f t="shared" si="1"/>
        <v>0</v>
      </c>
      <c r="M14" s="33">
        <f t="shared" si="1"/>
        <v>0</v>
      </c>
      <c r="N14" s="33">
        <f t="shared" si="1"/>
        <v>21904000</v>
      </c>
      <c r="O14" s="33">
        <f t="shared" si="1"/>
        <v>21904000</v>
      </c>
      <c r="P14" s="33">
        <f t="shared" si="1"/>
        <v>21904000</v>
      </c>
      <c r="Q14" s="22"/>
      <c r="R14" s="22"/>
      <c r="S14" s="22"/>
      <c r="T14" s="22"/>
    </row>
    <row r="15" spans="1:20" s="18" customFormat="1" ht="66.75" customHeight="1">
      <c r="A15" s="19">
        <v>3718881</v>
      </c>
      <c r="B15" s="20">
        <v>8881</v>
      </c>
      <c r="C15" s="39" t="s">
        <v>4</v>
      </c>
      <c r="D15" s="40" t="s">
        <v>26</v>
      </c>
      <c r="E15" s="41"/>
      <c r="F15" s="41">
        <v>21904000</v>
      </c>
      <c r="G15" s="42">
        <f>F15</f>
        <v>21904000</v>
      </c>
      <c r="H15" s="41">
        <f>E15+F15</f>
        <v>21904000</v>
      </c>
      <c r="I15" s="41"/>
      <c r="J15" s="41"/>
      <c r="K15" s="42"/>
      <c r="L15" s="41"/>
      <c r="M15" s="41"/>
      <c r="N15" s="41">
        <f>F15+J15</f>
        <v>21904000</v>
      </c>
      <c r="O15" s="41">
        <f>G15+K15</f>
        <v>21904000</v>
      </c>
      <c r="P15" s="43">
        <f>H15+L15</f>
        <v>21904000</v>
      </c>
      <c r="Q15" s="17"/>
      <c r="R15" s="17"/>
      <c r="S15" s="17"/>
      <c r="T15" s="17"/>
    </row>
    <row r="16" spans="1:20" ht="29.25" customHeight="1">
      <c r="A16" s="34" t="s">
        <v>11</v>
      </c>
      <c r="B16" s="35" t="s">
        <v>11</v>
      </c>
      <c r="C16" s="36" t="s">
        <v>11</v>
      </c>
      <c r="D16" s="13" t="s">
        <v>10</v>
      </c>
      <c r="E16" s="37">
        <f t="shared" ref="E16:O16" si="2">E14+E11</f>
        <v>3000000</v>
      </c>
      <c r="F16" s="37">
        <f t="shared" si="2"/>
        <v>22462500</v>
      </c>
      <c r="G16" s="37">
        <f t="shared" si="2"/>
        <v>21904000</v>
      </c>
      <c r="H16" s="37">
        <f t="shared" si="2"/>
        <v>25462500</v>
      </c>
      <c r="I16" s="37">
        <f t="shared" si="2"/>
        <v>0</v>
      </c>
      <c r="J16" s="37">
        <f t="shared" si="2"/>
        <v>-585100</v>
      </c>
      <c r="K16" s="37">
        <f t="shared" si="2"/>
        <v>0</v>
      </c>
      <c r="L16" s="37">
        <f t="shared" si="2"/>
        <v>-585100</v>
      </c>
      <c r="M16" s="37">
        <f t="shared" si="2"/>
        <v>3000000</v>
      </c>
      <c r="N16" s="37">
        <f t="shared" si="2"/>
        <v>21877400</v>
      </c>
      <c r="O16" s="37">
        <f t="shared" si="2"/>
        <v>21904000</v>
      </c>
      <c r="P16" s="37">
        <f>H16+L16</f>
        <v>24877400</v>
      </c>
    </row>
    <row r="17" spans="1:16" ht="18" customHeight="1"/>
    <row r="18" spans="1:16" s="4" customFormat="1" ht="18" customHeight="1">
      <c r="A18" s="5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</row>
    <row r="19" spans="1:16" s="50" customFormat="1" ht="20.25">
      <c r="A19" s="49"/>
      <c r="B19" s="15" t="s">
        <v>12</v>
      </c>
    </row>
  </sheetData>
  <mergeCells count="19">
    <mergeCell ref="O1:P1"/>
    <mergeCell ref="J8:K8"/>
    <mergeCell ref="N8:O8"/>
    <mergeCell ref="A7:A9"/>
    <mergeCell ref="P8:P9"/>
    <mergeCell ref="H8:H9"/>
    <mergeCell ref="I8:I9"/>
    <mergeCell ref="L8:L9"/>
    <mergeCell ref="M8:M9"/>
    <mergeCell ref="B18:P18"/>
    <mergeCell ref="D2:L3"/>
    <mergeCell ref="B7:B9"/>
    <mergeCell ref="C7:C9"/>
    <mergeCell ref="D7:D9"/>
    <mergeCell ref="E7:H7"/>
    <mergeCell ref="I7:L7"/>
    <mergeCell ref="M7:P7"/>
    <mergeCell ref="E8:E9"/>
    <mergeCell ref="F8:G8"/>
  </mergeCells>
  <phoneticPr fontId="2" type="noConversion"/>
  <printOptions horizontalCentered="1"/>
  <pageMargins left="0.23622047244094491" right="0.23622047244094491" top="1.0629921259842521" bottom="0.31496062992125984" header="0.31496062992125984" footer="0.23622047244094491"/>
  <pageSetup paperSize="9" scale="6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78B2CE-8EA7-4517-B1D5-81469D1DF4D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2019-12-23T07:19:52Z</cp:lastPrinted>
  <dcterms:created xsi:type="dcterms:W3CDTF">2014-01-17T10:52:16Z</dcterms:created>
  <dcterms:modified xsi:type="dcterms:W3CDTF">2019-12-26T17:54:59Z</dcterms:modified>
</cp:coreProperties>
</file>