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20" yWindow="120" windowWidth="9720" windowHeight="7320"/>
  </bookViews>
  <sheets>
    <sheet name="додаток 7" sheetId="3" r:id="rId1"/>
  </sheets>
  <definedNames>
    <definedName name="_xlnm.Print_Titles" localSheetId="0">'додаток 7'!$7:$9</definedName>
    <definedName name="_xlnm.Print_Area" localSheetId="0">'додаток 7'!$A$1:$I$39</definedName>
  </definedNames>
  <calcPr calcId="162913" fullCalcOnLoad="1"/>
</workbook>
</file>

<file path=xl/calcChain.xml><?xml version="1.0" encoding="utf-8"?>
<calcChain xmlns="http://schemas.openxmlformats.org/spreadsheetml/2006/main">
  <c r="D35" i="3" l="1"/>
  <c r="D34" i="3"/>
  <c r="F10" i="3"/>
  <c r="F20" i="3"/>
  <c r="F23" i="3"/>
  <c r="F25" i="3"/>
  <c r="F27" i="3"/>
  <c r="F29" i="3"/>
  <c r="D29" i="3" s="1"/>
  <c r="F31" i="3"/>
  <c r="D31" i="3" s="1"/>
  <c r="F33" i="3"/>
  <c r="F13" i="3"/>
  <c r="F18" i="3"/>
  <c r="F36" i="3"/>
  <c r="G10" i="3"/>
  <c r="G20" i="3"/>
  <c r="G23" i="3"/>
  <c r="G36" i="3" s="1"/>
  <c r="G25" i="3"/>
  <c r="G27" i="3"/>
  <c r="G29" i="3"/>
  <c r="G31" i="3"/>
  <c r="G33" i="3"/>
  <c r="G13" i="3"/>
  <c r="G18" i="3"/>
  <c r="H10" i="3"/>
  <c r="H36" i="3" s="1"/>
  <c r="H20" i="3"/>
  <c r="H23" i="3"/>
  <c r="H25" i="3"/>
  <c r="H27" i="3"/>
  <c r="H29" i="3"/>
  <c r="H31" i="3"/>
  <c r="H33" i="3"/>
  <c r="H13" i="3"/>
  <c r="H18" i="3"/>
  <c r="I10" i="3"/>
  <c r="I36" i="3" s="1"/>
  <c r="I20" i="3"/>
  <c r="I23" i="3"/>
  <c r="I25" i="3"/>
  <c r="I27" i="3"/>
  <c r="I29" i="3"/>
  <c r="I31" i="3"/>
  <c r="I33" i="3"/>
  <c r="I13" i="3"/>
  <c r="I18" i="3"/>
  <c r="E10" i="3"/>
  <c r="E20" i="3"/>
  <c r="E23" i="3"/>
  <c r="D23" i="3" s="1"/>
  <c r="E25" i="3"/>
  <c r="D25" i="3" s="1"/>
  <c r="E27" i="3"/>
  <c r="D27" i="3"/>
  <c r="E29" i="3"/>
  <c r="E31" i="3"/>
  <c r="E33" i="3"/>
  <c r="D33" i="3" s="1"/>
  <c r="E13" i="3"/>
  <c r="E18" i="3"/>
  <c r="D18" i="3" s="1"/>
  <c r="D11" i="3"/>
  <c r="D10" i="3" s="1"/>
  <c r="D12" i="3"/>
  <c r="D20" i="3"/>
  <c r="D14" i="3"/>
  <c r="D13" i="3" s="1"/>
  <c r="D15" i="3"/>
  <c r="D16" i="3"/>
  <c r="D17" i="3"/>
  <c r="D19" i="3"/>
  <c r="D32" i="3"/>
  <c r="D30" i="3"/>
  <c r="D28" i="3"/>
  <c r="D24" i="3"/>
  <c r="D22" i="3"/>
  <c r="D21" i="3"/>
  <c r="D26" i="3"/>
  <c r="D36" i="3" l="1"/>
  <c r="E36" i="3"/>
</calcChain>
</file>

<file path=xl/sharedStrings.xml><?xml version="1.0" encoding="utf-8"?>
<sst xmlns="http://schemas.openxmlformats.org/spreadsheetml/2006/main" count="77" uniqueCount="64">
  <si>
    <t>Всього</t>
  </si>
  <si>
    <t>в т. ч.: по захищених статтях</t>
  </si>
  <si>
    <t>Видатки загального фонду</t>
  </si>
  <si>
    <t>Разом:</t>
  </si>
  <si>
    <t>грн.</t>
  </si>
  <si>
    <t>інші видатки</t>
  </si>
  <si>
    <t>Секретар Чернівецької міської ради</t>
  </si>
  <si>
    <t>В. Продан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</si>
  <si>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</si>
  <si>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r>
      <t>Код програмної класифікації видатків та кредитування місцевих бюджетів</t>
    </r>
    <r>
      <rPr>
        <vertAlign val="superscript"/>
        <sz val="14"/>
        <rFont val="Times New Roman"/>
        <family val="1"/>
        <charset val="204"/>
      </rPr>
      <t>2</t>
    </r>
  </si>
  <si>
    <r>
      <t>Код ТПКВКМБ/ ТКВКБМС</t>
    </r>
    <r>
      <rPr>
        <vertAlign val="superscript"/>
        <sz val="14"/>
        <rFont val="Times New Roman"/>
        <family val="1"/>
        <charset val="204"/>
      </rPr>
      <t>3</t>
    </r>
  </si>
  <si>
    <t>0200000</t>
  </si>
  <si>
    <t>Виконавчий комітет Чернівецької міської ради</t>
  </si>
  <si>
    <t>Зміни до захищених статей видатків міського бюджету на 2019 рік</t>
  </si>
  <si>
    <t>1000000</t>
  </si>
  <si>
    <t>Управління культури Чернівецької міської ради</t>
  </si>
  <si>
    <t>Керівництво і управління у відповідній сфері у містах (місті Києві), селищах, селах, об`єднаних територіальних громадах</t>
  </si>
  <si>
    <t>0160</t>
  </si>
  <si>
    <t>1100000</t>
  </si>
  <si>
    <t>Управління по фізичній культурі та спорту Чернівецької міської ради</t>
  </si>
  <si>
    <t>1115031</t>
  </si>
  <si>
    <t>5031</t>
  </si>
  <si>
    <t>Утримання та навчально-тренувальна робота  комунальних дитячо-юнацьких спортивних шкіл</t>
  </si>
  <si>
    <t>0210160</t>
  </si>
  <si>
    <t>0800000</t>
  </si>
  <si>
    <t>1010160</t>
  </si>
  <si>
    <t>1200000</t>
  </si>
  <si>
    <t>1210160</t>
  </si>
  <si>
    <t>1600000</t>
  </si>
  <si>
    <t>1610160</t>
  </si>
  <si>
    <t>Департамент житлово-комунального господарства Чернівецької міської ради</t>
  </si>
  <si>
    <t>Департамент містобудівного комплексу та земельних відносин Чернівецької міської ради</t>
  </si>
  <si>
    <t>Департамент праці та соціального захисту населення Чернівецької міської ради</t>
  </si>
  <si>
    <t>2700000</t>
  </si>
  <si>
    <t>2710160</t>
  </si>
  <si>
    <t>Департамент розвитку Чернівецької міської ради</t>
  </si>
  <si>
    <t>3700000</t>
  </si>
  <si>
    <t>Фінансове управління Чернівецької міської ради</t>
  </si>
  <si>
    <t>3710160</t>
  </si>
  <si>
    <t>Організація та проведення громадських робіт</t>
  </si>
  <si>
    <t>3718600</t>
  </si>
  <si>
    <t>Обслуговування місцевого боргу</t>
  </si>
  <si>
    <t>0216030</t>
  </si>
  <si>
    <t>6030</t>
  </si>
  <si>
    <t>8600</t>
  </si>
  <si>
    <t>Організація благоустрою населених пунктів</t>
  </si>
  <si>
    <t>Управління освіти Чернівецької міської ради</t>
  </si>
  <si>
    <t>0611010</t>
  </si>
  <si>
    <t>0611020</t>
  </si>
  <si>
    <t>0611110</t>
  </si>
  <si>
    <t>0611170</t>
  </si>
  <si>
    <t>0600000</t>
  </si>
  <si>
    <t>1010</t>
  </si>
  <si>
    <t>1020</t>
  </si>
  <si>
    <t>1110</t>
  </si>
  <si>
    <t>1170</t>
  </si>
  <si>
    <t xml:space="preserve">Надання дошкільної освіти </t>
  </si>
  <si>
    <t>Підготовка кадрів професійно-технічними закладами та іншими закладами освіти</t>
  </si>
  <si>
    <t>Забезпечення діяльності інклюзивно-ресурсних центрів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</si>
  <si>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</si>
  <si>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0700000</t>
  </si>
  <si>
    <t>0710160</t>
  </si>
  <si>
    <t>Управління забезпечення медичного обслуговування у сфері охорони здоров'я Чернівецької міської ради</t>
  </si>
  <si>
    <r>
      <t xml:space="preserve">Додаток 7
до рішення міської ради VІI скликання                              </t>
    </r>
    <r>
      <rPr>
        <u/>
        <sz val="14"/>
        <rFont val="Times New Roman"/>
        <family val="1"/>
        <charset val="204"/>
      </rPr>
      <t xml:space="preserve"> 
06.12.2019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1994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</si>
</sst>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205" formatCode="0000"/>
    <numFmt numFmtId="206" formatCode="0000000"/>
  </numFmts>
  <fonts count="8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1" fontId="4" fillId="0" borderId="0" xfId="0" quotePrefix="1" applyNumberFormat="1" applyFont="1" applyBorder="1" applyAlignment="1">
      <alignment vertical="center"/>
    </xf>
    <xf numFmtId="0" fontId="4" fillId="0" borderId="0" xfId="0" applyFont="1" applyFill="1"/>
    <xf numFmtId="0" fontId="3" fillId="0" borderId="0" xfId="0" applyFont="1" applyFill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" fontId="3" fillId="0" borderId="0" xfId="0" applyNumberFormat="1" applyFont="1"/>
    <xf numFmtId="1" fontId="1" fillId="0" borderId="0" xfId="0" applyNumberFormat="1" applyFont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2" fillId="0" borderId="1" xfId="0" quotePrefix="1" applyNumberFormat="1" applyFont="1" applyFill="1" applyBorder="1" applyAlignment="1">
      <alignment horizontal="right" vertical="center"/>
    </xf>
    <xf numFmtId="3" fontId="1" fillId="0" borderId="1" xfId="0" quotePrefix="1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3" fontId="2" fillId="0" borderId="1" xfId="0" quotePrefix="1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 wrapText="1"/>
    </xf>
    <xf numFmtId="205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vertical="center"/>
    </xf>
    <xf numFmtId="2" fontId="1" fillId="0" borderId="1" xfId="0" quotePrefix="1" applyNumberFormat="1" applyFont="1" applyBorder="1" applyAlignment="1">
      <alignment vertical="center" wrapText="1"/>
    </xf>
    <xf numFmtId="206" fontId="1" fillId="0" borderId="1" xfId="0" applyNumberFormat="1" applyFont="1" applyBorder="1" applyAlignment="1">
      <alignment horizontal="center" vertical="center"/>
    </xf>
    <xf numFmtId="3" fontId="1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/>
    <xf numFmtId="3" fontId="2" fillId="0" borderId="1" xfId="0" quotePrefix="1" applyNumberFormat="1" applyFont="1" applyBorder="1" applyAlignment="1">
      <alignment horizontal="right"/>
    </xf>
    <xf numFmtId="3" fontId="2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3" fontId="2" fillId="0" borderId="0" xfId="0" quotePrefix="1" applyNumberFormat="1" applyFont="1" applyBorder="1" applyAlignment="1">
      <alignment horizontal="right" vertical="center"/>
    </xf>
    <xf numFmtId="0" fontId="1" fillId="0" borderId="0" xfId="0" applyNumberFormat="1" applyFont="1" applyFill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zoomScale="75" zoomScaleNormal="75" zoomScaleSheetLayoutView="50" workbookViewId="0">
      <pane ySplit="9" topLeftCell="A12" activePane="bottomLeft" state="frozen"/>
      <selection pane="bottomLeft" activeCell="F9" sqref="F9"/>
    </sheetView>
  </sheetViews>
  <sheetFormatPr defaultColWidth="13.5703125" defaultRowHeight="44.25" customHeight="1" x14ac:dyDescent="0.3"/>
  <cols>
    <col min="1" max="1" width="17.85546875" style="1" customWidth="1"/>
    <col min="2" max="2" width="16.140625" style="1" customWidth="1"/>
    <col min="3" max="3" width="55.42578125" style="1" customWidth="1"/>
    <col min="4" max="9" width="13.85546875" style="1" customWidth="1"/>
    <col min="10" max="16384" width="13.5703125" style="1"/>
  </cols>
  <sheetData>
    <row r="1" spans="1:9" ht="77.45" customHeight="1" x14ac:dyDescent="0.3">
      <c r="A1" s="5"/>
      <c r="B1" s="5"/>
      <c r="C1" s="5"/>
      <c r="D1" s="5"/>
      <c r="E1" s="5"/>
      <c r="F1" s="5"/>
      <c r="G1" s="48" t="s">
        <v>63</v>
      </c>
      <c r="H1" s="48"/>
      <c r="I1" s="48"/>
    </row>
    <row r="2" spans="1:9" ht="20.25" customHeight="1" x14ac:dyDescent="0.3">
      <c r="A2" s="5"/>
      <c r="B2" s="5"/>
      <c r="C2" s="5"/>
      <c r="D2" s="5"/>
      <c r="E2" s="5"/>
      <c r="F2" s="5"/>
      <c r="H2" s="6"/>
      <c r="I2" s="5"/>
    </row>
    <row r="3" spans="1:9" ht="20.25" customHeight="1" x14ac:dyDescent="0.3">
      <c r="A3" s="5"/>
      <c r="B3" s="5"/>
      <c r="C3" s="5"/>
      <c r="D3" s="5"/>
      <c r="E3" s="5"/>
      <c r="F3" s="5"/>
      <c r="H3" s="6"/>
      <c r="I3" s="5"/>
    </row>
    <row r="4" spans="1:9" s="25" customFormat="1" ht="38.25" customHeight="1" x14ac:dyDescent="0.2">
      <c r="A4" s="50" t="s">
        <v>13</v>
      </c>
      <c r="B4" s="50"/>
      <c r="C4" s="50"/>
      <c r="D4" s="50"/>
      <c r="E4" s="50"/>
      <c r="F4" s="50"/>
      <c r="G4" s="50"/>
      <c r="H4" s="50"/>
      <c r="I4" s="50"/>
    </row>
    <row r="5" spans="1:9" ht="20.45" customHeight="1" x14ac:dyDescent="0.3">
      <c r="A5" s="24"/>
      <c r="B5" s="24"/>
      <c r="C5" s="24"/>
      <c r="D5" s="24"/>
      <c r="E5" s="24"/>
      <c r="F5" s="24"/>
      <c r="G5" s="24"/>
      <c r="H5" s="24"/>
      <c r="I5" s="24"/>
    </row>
    <row r="6" spans="1:9" ht="20.45" customHeight="1" x14ac:dyDescent="0.3">
      <c r="A6" s="5"/>
      <c r="B6" s="5"/>
      <c r="C6" s="5"/>
      <c r="D6" s="5"/>
      <c r="E6" s="5"/>
      <c r="F6" s="5"/>
      <c r="G6" s="5"/>
      <c r="H6" s="5"/>
      <c r="I6" s="7" t="s">
        <v>4</v>
      </c>
    </row>
    <row r="7" spans="1:9" ht="37.9" customHeight="1" x14ac:dyDescent="0.3">
      <c r="A7" s="49" t="s">
        <v>9</v>
      </c>
      <c r="B7" s="49" t="s">
        <v>10</v>
      </c>
      <c r="C7" s="52" t="s">
        <v>8</v>
      </c>
      <c r="D7" s="51" t="s">
        <v>2</v>
      </c>
      <c r="E7" s="51"/>
      <c r="F7" s="51"/>
      <c r="G7" s="51"/>
      <c r="H7" s="51"/>
      <c r="I7" s="51"/>
    </row>
    <row r="8" spans="1:9" ht="37.15" customHeight="1" x14ac:dyDescent="0.3">
      <c r="A8" s="49"/>
      <c r="B8" s="49"/>
      <c r="C8" s="52"/>
      <c r="D8" s="51" t="s">
        <v>0</v>
      </c>
      <c r="E8" s="51" t="s">
        <v>1</v>
      </c>
      <c r="F8" s="51"/>
      <c r="G8" s="51"/>
      <c r="H8" s="51"/>
      <c r="I8" s="52" t="s">
        <v>5</v>
      </c>
    </row>
    <row r="9" spans="1:9" ht="73.5" customHeight="1" x14ac:dyDescent="0.3">
      <c r="A9" s="49"/>
      <c r="B9" s="49"/>
      <c r="C9" s="52"/>
      <c r="D9" s="51"/>
      <c r="E9" s="21">
        <v>2111</v>
      </c>
      <c r="F9" s="21">
        <v>2120</v>
      </c>
      <c r="G9" s="21">
        <v>2270</v>
      </c>
      <c r="H9" s="21">
        <v>2420</v>
      </c>
      <c r="I9" s="52"/>
    </row>
    <row r="10" spans="1:9" s="3" customFormat="1" ht="39.75" customHeight="1" x14ac:dyDescent="0.3">
      <c r="A10" s="23" t="s">
        <v>11</v>
      </c>
      <c r="B10" s="23"/>
      <c r="C10" s="14" t="s">
        <v>12</v>
      </c>
      <c r="D10" s="28">
        <f t="shared" ref="D10:I10" si="0">D11+D12</f>
        <v>-62800</v>
      </c>
      <c r="E10" s="28">
        <f t="shared" si="0"/>
        <v>428400</v>
      </c>
      <c r="F10" s="28">
        <f t="shared" si="0"/>
        <v>62500</v>
      </c>
      <c r="G10" s="28">
        <f t="shared" si="0"/>
        <v>0</v>
      </c>
      <c r="H10" s="28">
        <f t="shared" si="0"/>
        <v>0</v>
      </c>
      <c r="I10" s="28">
        <f t="shared" si="0"/>
        <v>-553700</v>
      </c>
    </row>
    <row r="11" spans="1:9" ht="66" customHeight="1" x14ac:dyDescent="0.3">
      <c r="A11" s="22" t="s">
        <v>23</v>
      </c>
      <c r="B11" s="36">
        <v>160</v>
      </c>
      <c r="C11" s="18" t="s">
        <v>16</v>
      </c>
      <c r="D11" s="29">
        <f>SUM(E11:I11)</f>
        <v>0</v>
      </c>
      <c r="E11" s="37">
        <v>451700</v>
      </c>
      <c r="F11" s="37">
        <v>102000</v>
      </c>
      <c r="G11" s="37"/>
      <c r="H11" s="37"/>
      <c r="I11" s="37">
        <v>-553700</v>
      </c>
    </row>
    <row r="12" spans="1:9" ht="34.15" customHeight="1" x14ac:dyDescent="0.3">
      <c r="A12" s="22" t="s">
        <v>42</v>
      </c>
      <c r="B12" s="22" t="s">
        <v>43</v>
      </c>
      <c r="C12" s="18" t="s">
        <v>45</v>
      </c>
      <c r="D12" s="29">
        <f>SUM(E12:I12)</f>
        <v>-62800</v>
      </c>
      <c r="E12" s="32">
        <v>-23300</v>
      </c>
      <c r="F12" s="29">
        <v>-39500</v>
      </c>
      <c r="G12" s="29"/>
      <c r="H12" s="28"/>
      <c r="I12" s="29"/>
    </row>
    <row r="13" spans="1:9" ht="52.9" customHeight="1" x14ac:dyDescent="0.3">
      <c r="A13" s="23" t="s">
        <v>51</v>
      </c>
      <c r="B13" s="23"/>
      <c r="C13" s="14" t="s">
        <v>46</v>
      </c>
      <c r="D13" s="28">
        <f t="shared" ref="D13:I13" si="1">D14+D15+D16+D17</f>
        <v>0</v>
      </c>
      <c r="E13" s="28">
        <f t="shared" si="1"/>
        <v>4313300</v>
      </c>
      <c r="F13" s="28">
        <f t="shared" si="1"/>
        <v>956700</v>
      </c>
      <c r="G13" s="28">
        <f t="shared" si="1"/>
        <v>-5270000</v>
      </c>
      <c r="H13" s="28">
        <f t="shared" si="1"/>
        <v>0</v>
      </c>
      <c r="I13" s="28">
        <f t="shared" si="1"/>
        <v>0</v>
      </c>
    </row>
    <row r="14" spans="1:9" ht="35.450000000000003" customHeight="1" x14ac:dyDescent="0.3">
      <c r="A14" s="22" t="s">
        <v>47</v>
      </c>
      <c r="B14" s="22" t="s">
        <v>52</v>
      </c>
      <c r="C14" s="18" t="s">
        <v>56</v>
      </c>
      <c r="D14" s="29">
        <f t="shared" ref="D14:D19" si="2">SUM(E14:I14)</f>
        <v>-950000</v>
      </c>
      <c r="E14" s="32"/>
      <c r="F14" s="29"/>
      <c r="G14" s="29">
        <v>-950000</v>
      </c>
      <c r="H14" s="28"/>
      <c r="I14" s="29"/>
    </row>
    <row r="15" spans="1:9" ht="103.15" customHeight="1" x14ac:dyDescent="0.3">
      <c r="A15" s="22" t="s">
        <v>48</v>
      </c>
      <c r="B15" s="22" t="s">
        <v>53</v>
      </c>
      <c r="C15" s="26" t="s">
        <v>59</v>
      </c>
      <c r="D15" s="29">
        <f t="shared" si="2"/>
        <v>5270000</v>
      </c>
      <c r="E15" s="32">
        <v>4320000</v>
      </c>
      <c r="F15" s="29">
        <v>950000</v>
      </c>
      <c r="G15" s="29"/>
      <c r="H15" s="28"/>
      <c r="I15" s="29"/>
    </row>
    <row r="16" spans="1:9" ht="43.9" customHeight="1" x14ac:dyDescent="0.3">
      <c r="A16" s="22" t="s">
        <v>49</v>
      </c>
      <c r="B16" s="22" t="s">
        <v>54</v>
      </c>
      <c r="C16" s="18" t="s">
        <v>57</v>
      </c>
      <c r="D16" s="29">
        <f t="shared" si="2"/>
        <v>-4320000</v>
      </c>
      <c r="E16" s="32"/>
      <c r="F16" s="29"/>
      <c r="G16" s="29">
        <v>-4320000</v>
      </c>
      <c r="H16" s="28"/>
      <c r="I16" s="29"/>
    </row>
    <row r="17" spans="1:10" ht="46.15" customHeight="1" x14ac:dyDescent="0.3">
      <c r="A17" s="22" t="s">
        <v>50</v>
      </c>
      <c r="B17" s="22" t="s">
        <v>55</v>
      </c>
      <c r="C17" s="18" t="s">
        <v>58</v>
      </c>
      <c r="D17" s="29">
        <f t="shared" si="2"/>
        <v>0</v>
      </c>
      <c r="E17" s="32">
        <v>-6700</v>
      </c>
      <c r="F17" s="29">
        <v>6700</v>
      </c>
      <c r="G17" s="29"/>
      <c r="H17" s="28"/>
      <c r="I17" s="29"/>
    </row>
    <row r="18" spans="1:10" ht="56.45" customHeight="1" x14ac:dyDescent="0.3">
      <c r="A18" s="13" t="s">
        <v>60</v>
      </c>
      <c r="B18" s="41"/>
      <c r="C18" s="14" t="s">
        <v>62</v>
      </c>
      <c r="D18" s="43">
        <f t="shared" si="2"/>
        <v>0</v>
      </c>
      <c r="E18" s="42">
        <f>SUM(E19)</f>
        <v>4806</v>
      </c>
      <c r="F18" s="42">
        <f>SUM(F19)</f>
        <v>-4806</v>
      </c>
      <c r="G18" s="42">
        <f>SUM(G19)</f>
        <v>0</v>
      </c>
      <c r="H18" s="42">
        <f>SUM(H19)</f>
        <v>0</v>
      </c>
      <c r="I18" s="42">
        <f>SUM(I19)</f>
        <v>0</v>
      </c>
    </row>
    <row r="19" spans="1:10" ht="56.45" customHeight="1" x14ac:dyDescent="0.3">
      <c r="A19" s="17" t="s">
        <v>61</v>
      </c>
      <c r="B19" s="35" t="s">
        <v>17</v>
      </c>
      <c r="C19" s="18" t="s">
        <v>16</v>
      </c>
      <c r="D19" s="31">
        <f t="shared" si="2"/>
        <v>0</v>
      </c>
      <c r="E19" s="37">
        <v>4806</v>
      </c>
      <c r="F19" s="37">
        <v>-4806</v>
      </c>
      <c r="G19" s="37"/>
      <c r="H19" s="29"/>
      <c r="I19" s="29"/>
    </row>
    <row r="20" spans="1:10" ht="60" customHeight="1" x14ac:dyDescent="0.3">
      <c r="A20" s="23" t="s">
        <v>24</v>
      </c>
      <c r="B20" s="17"/>
      <c r="C20" s="27" t="s">
        <v>32</v>
      </c>
      <c r="D20" s="33">
        <f t="shared" ref="D20:D25" si="3">SUM(E20:I20)</f>
        <v>673600</v>
      </c>
      <c r="E20" s="44">
        <f>SUM(E21:E22)</f>
        <v>705800</v>
      </c>
      <c r="F20" s="44">
        <f>SUM(F21:F22)</f>
        <v>155800</v>
      </c>
      <c r="G20" s="44">
        <f>SUM(G21:G22)</f>
        <v>-130000</v>
      </c>
      <c r="H20" s="44">
        <f>SUM(H21:H22)</f>
        <v>0</v>
      </c>
      <c r="I20" s="44">
        <f>SUM(I21:I22)</f>
        <v>-58000</v>
      </c>
    </row>
    <row r="21" spans="1:10" ht="66" customHeight="1" x14ac:dyDescent="0.3">
      <c r="A21" s="39">
        <v>810160</v>
      </c>
      <c r="B21" s="35" t="s">
        <v>17</v>
      </c>
      <c r="C21" s="38" t="s">
        <v>16</v>
      </c>
      <c r="D21" s="31">
        <f t="shared" si="3"/>
        <v>963300</v>
      </c>
      <c r="E21" s="37">
        <v>943800</v>
      </c>
      <c r="F21" s="37">
        <v>207500</v>
      </c>
      <c r="G21" s="37">
        <v>-130000</v>
      </c>
      <c r="H21" s="37"/>
      <c r="I21" s="37">
        <v>-58000</v>
      </c>
    </row>
    <row r="22" spans="1:10" ht="39" customHeight="1" x14ac:dyDescent="0.3">
      <c r="A22" s="39">
        <v>813210</v>
      </c>
      <c r="B22" s="21">
        <v>3210</v>
      </c>
      <c r="C22" s="26" t="s">
        <v>39</v>
      </c>
      <c r="D22" s="31">
        <f t="shared" si="3"/>
        <v>-289700</v>
      </c>
      <c r="E22" s="37">
        <v>-238000</v>
      </c>
      <c r="F22" s="37">
        <v>-51700</v>
      </c>
      <c r="G22" s="37"/>
      <c r="H22" s="37"/>
      <c r="I22" s="37"/>
    </row>
    <row r="23" spans="1:10" ht="51" customHeight="1" x14ac:dyDescent="0.3">
      <c r="A23" s="23" t="s">
        <v>14</v>
      </c>
      <c r="B23" s="17"/>
      <c r="C23" s="27" t="s">
        <v>15</v>
      </c>
      <c r="D23" s="33">
        <f t="shared" si="3"/>
        <v>39000</v>
      </c>
      <c r="E23" s="34">
        <f>SUM(E24:E24)</f>
        <v>32000</v>
      </c>
      <c r="F23" s="34">
        <f>SUM(F24:F24)</f>
        <v>7000</v>
      </c>
      <c r="G23" s="34">
        <f>SUM(G24:G24)</f>
        <v>0</v>
      </c>
      <c r="H23" s="34">
        <f>SUM(H24:H24)</f>
        <v>0</v>
      </c>
      <c r="I23" s="34">
        <f>SUM(I24:I24)</f>
        <v>0</v>
      </c>
      <c r="J23" s="2"/>
    </row>
    <row r="24" spans="1:10" ht="60.75" customHeight="1" x14ac:dyDescent="0.3">
      <c r="A24" s="17" t="s">
        <v>25</v>
      </c>
      <c r="B24" s="35" t="s">
        <v>17</v>
      </c>
      <c r="C24" s="18" t="s">
        <v>16</v>
      </c>
      <c r="D24" s="37">
        <f>SUM(E24:I24)</f>
        <v>39000</v>
      </c>
      <c r="E24" s="37">
        <v>32000</v>
      </c>
      <c r="F24" s="37">
        <v>7000</v>
      </c>
      <c r="G24" s="37"/>
      <c r="H24" s="29"/>
      <c r="I24" s="29"/>
      <c r="J24" s="2"/>
    </row>
    <row r="25" spans="1:10" ht="47.25" hidden="1" customHeight="1" x14ac:dyDescent="0.3">
      <c r="A25" s="13" t="s">
        <v>18</v>
      </c>
      <c r="B25" s="13"/>
      <c r="C25" s="14" t="s">
        <v>19</v>
      </c>
      <c r="D25" s="28">
        <f t="shared" si="3"/>
        <v>0</v>
      </c>
      <c r="E25" s="30">
        <f>E26</f>
        <v>0</v>
      </c>
      <c r="F25" s="30">
        <f>F26</f>
        <v>0</v>
      </c>
      <c r="G25" s="30">
        <f>G26</f>
        <v>0</v>
      </c>
      <c r="H25" s="30">
        <f>H26</f>
        <v>0</v>
      </c>
      <c r="I25" s="30">
        <f>I26</f>
        <v>0</v>
      </c>
      <c r="J25" s="16"/>
    </row>
    <row r="26" spans="1:10" ht="69" hidden="1" customHeight="1" x14ac:dyDescent="0.3">
      <c r="A26" s="17" t="s">
        <v>20</v>
      </c>
      <c r="B26" s="17" t="s">
        <v>21</v>
      </c>
      <c r="C26" s="18" t="s">
        <v>22</v>
      </c>
      <c r="D26" s="31" t="e">
        <f>E26+F26+#REF!+G26+H26+I26</f>
        <v>#REF!</v>
      </c>
      <c r="E26" s="32"/>
      <c r="F26" s="29"/>
      <c r="G26" s="29"/>
      <c r="H26" s="29"/>
      <c r="I26" s="29"/>
    </row>
    <row r="27" spans="1:10" ht="47.25" customHeight="1" x14ac:dyDescent="0.3">
      <c r="A27" s="13" t="s">
        <v>26</v>
      </c>
      <c r="B27" s="13"/>
      <c r="C27" s="14" t="s">
        <v>30</v>
      </c>
      <c r="D27" s="28">
        <f t="shared" ref="D27:D32" si="4">SUM(E27:I27)</f>
        <v>338100</v>
      </c>
      <c r="E27" s="30">
        <f>E28</f>
        <v>277100</v>
      </c>
      <c r="F27" s="30">
        <f>F28</f>
        <v>61000</v>
      </c>
      <c r="G27" s="30">
        <f>G28</f>
        <v>0</v>
      </c>
      <c r="H27" s="30">
        <f>H28</f>
        <v>0</v>
      </c>
      <c r="I27" s="30">
        <f>I28</f>
        <v>0</v>
      </c>
      <c r="J27" s="16"/>
    </row>
    <row r="28" spans="1:10" ht="60" customHeight="1" x14ac:dyDescent="0.3">
      <c r="A28" s="17" t="s">
        <v>27</v>
      </c>
      <c r="B28" s="35" t="s">
        <v>17</v>
      </c>
      <c r="C28" s="18" t="s">
        <v>16</v>
      </c>
      <c r="D28" s="31">
        <f t="shared" si="4"/>
        <v>338100</v>
      </c>
      <c r="E28" s="32">
        <v>277100</v>
      </c>
      <c r="F28" s="29">
        <v>61000</v>
      </c>
      <c r="G28" s="29"/>
      <c r="H28" s="29"/>
      <c r="I28" s="29"/>
    </row>
    <row r="29" spans="1:10" ht="58.5" customHeight="1" x14ac:dyDescent="0.3">
      <c r="A29" s="13" t="s">
        <v>28</v>
      </c>
      <c r="B29" s="13"/>
      <c r="C29" s="14" t="s">
        <v>31</v>
      </c>
      <c r="D29" s="28">
        <f t="shared" si="4"/>
        <v>-112400</v>
      </c>
      <c r="E29" s="30">
        <f>E30</f>
        <v>0</v>
      </c>
      <c r="F29" s="30">
        <f>F30</f>
        <v>0</v>
      </c>
      <c r="G29" s="30">
        <f>G30</f>
        <v>-91600</v>
      </c>
      <c r="H29" s="30">
        <f>H30</f>
        <v>0</v>
      </c>
      <c r="I29" s="30">
        <f>I30</f>
        <v>-20800</v>
      </c>
      <c r="J29" s="16"/>
    </row>
    <row r="30" spans="1:10" ht="63.75" customHeight="1" x14ac:dyDescent="0.3">
      <c r="A30" s="17" t="s">
        <v>29</v>
      </c>
      <c r="B30" s="35" t="s">
        <v>17</v>
      </c>
      <c r="C30" s="18" t="s">
        <v>16</v>
      </c>
      <c r="D30" s="31">
        <f t="shared" si="4"/>
        <v>-112400</v>
      </c>
      <c r="E30" s="32"/>
      <c r="F30" s="29"/>
      <c r="G30" s="29">
        <v>-91600</v>
      </c>
      <c r="H30" s="29"/>
      <c r="I30" s="32">
        <v>-20800</v>
      </c>
    </row>
    <row r="31" spans="1:10" ht="46.5" customHeight="1" x14ac:dyDescent="0.3">
      <c r="A31" s="13" t="s">
        <v>33</v>
      </c>
      <c r="B31" s="13"/>
      <c r="C31" s="14" t="s">
        <v>35</v>
      </c>
      <c r="D31" s="28">
        <f t="shared" si="4"/>
        <v>-45000</v>
      </c>
      <c r="E31" s="30">
        <f>E32</f>
        <v>0</v>
      </c>
      <c r="F31" s="30">
        <f>F32</f>
        <v>0</v>
      </c>
      <c r="G31" s="30">
        <f>G32</f>
        <v>-45000</v>
      </c>
      <c r="H31" s="30">
        <f>H32</f>
        <v>0</v>
      </c>
      <c r="I31" s="30">
        <f>I32</f>
        <v>0</v>
      </c>
      <c r="J31" s="16"/>
    </row>
    <row r="32" spans="1:10" ht="69" customHeight="1" x14ac:dyDescent="0.3">
      <c r="A32" s="17" t="s">
        <v>34</v>
      </c>
      <c r="B32" s="35" t="s">
        <v>17</v>
      </c>
      <c r="C32" s="18" t="s">
        <v>16</v>
      </c>
      <c r="D32" s="31">
        <f t="shared" si="4"/>
        <v>-45000</v>
      </c>
      <c r="E32" s="32"/>
      <c r="F32" s="29"/>
      <c r="G32" s="29">
        <v>-45000</v>
      </c>
      <c r="H32" s="29"/>
      <c r="I32" s="29"/>
    </row>
    <row r="33" spans="1:10" ht="51" customHeight="1" x14ac:dyDescent="0.3">
      <c r="A33" s="13" t="s">
        <v>36</v>
      </c>
      <c r="B33" s="13"/>
      <c r="C33" s="14" t="s">
        <v>37</v>
      </c>
      <c r="D33" s="28">
        <f>SUM(E33:I33)</f>
        <v>-3937375</v>
      </c>
      <c r="E33" s="30">
        <f>E34+E35</f>
        <v>124500</v>
      </c>
      <c r="F33" s="30">
        <f>F34+F35</f>
        <v>27400</v>
      </c>
      <c r="G33" s="30">
        <f>G34+G35</f>
        <v>-20000</v>
      </c>
      <c r="H33" s="30">
        <f>H34+H35</f>
        <v>-4069275</v>
      </c>
      <c r="I33" s="30">
        <f>I34+I35</f>
        <v>0</v>
      </c>
      <c r="J33" s="16"/>
    </row>
    <row r="34" spans="1:10" ht="69" customHeight="1" x14ac:dyDescent="0.3">
      <c r="A34" s="17" t="s">
        <v>38</v>
      </c>
      <c r="B34" s="35" t="s">
        <v>17</v>
      </c>
      <c r="C34" s="18" t="s">
        <v>16</v>
      </c>
      <c r="D34" s="31">
        <f>E34+F34+G34+H34+I34</f>
        <v>131900</v>
      </c>
      <c r="E34" s="32">
        <v>124500</v>
      </c>
      <c r="F34" s="29">
        <v>27400</v>
      </c>
      <c r="G34" s="29">
        <v>-20000</v>
      </c>
      <c r="H34" s="29"/>
      <c r="I34" s="29"/>
    </row>
    <row r="35" spans="1:10" ht="37.15" customHeight="1" x14ac:dyDescent="0.3">
      <c r="A35" s="17" t="s">
        <v>40</v>
      </c>
      <c r="B35" s="35" t="s">
        <v>44</v>
      </c>
      <c r="C35" s="18" t="s">
        <v>41</v>
      </c>
      <c r="D35" s="31">
        <f>E35+F35+G35+H35+I35</f>
        <v>-4069275</v>
      </c>
      <c r="E35" s="32"/>
      <c r="F35" s="32"/>
      <c r="G35" s="32"/>
      <c r="H35" s="32">
        <v>-4069275</v>
      </c>
      <c r="I35" s="32"/>
    </row>
    <row r="36" spans="1:10" ht="28.5" customHeight="1" x14ac:dyDescent="0.3">
      <c r="A36" s="19"/>
      <c r="B36" s="19"/>
      <c r="C36" s="20" t="s">
        <v>3</v>
      </c>
      <c r="D36" s="33">
        <f t="shared" ref="D36:I36" si="5">SUM(D10+D20+D23+D25+D27+D29+D31+D33+D13+D18)</f>
        <v>-3106875</v>
      </c>
      <c r="E36" s="33">
        <f t="shared" si="5"/>
        <v>5885906</v>
      </c>
      <c r="F36" s="33">
        <f t="shared" si="5"/>
        <v>1265594</v>
      </c>
      <c r="G36" s="33">
        <f t="shared" si="5"/>
        <v>-5556600</v>
      </c>
      <c r="H36" s="33">
        <f t="shared" si="5"/>
        <v>-4069275</v>
      </c>
      <c r="I36" s="33">
        <f t="shared" si="5"/>
        <v>-632500</v>
      </c>
      <c r="J36" s="15"/>
    </row>
    <row r="37" spans="1:10" ht="28.5" customHeight="1" x14ac:dyDescent="0.3">
      <c r="A37" s="45"/>
      <c r="B37" s="45"/>
      <c r="C37" s="46"/>
      <c r="D37" s="47"/>
      <c r="E37" s="47"/>
      <c r="F37" s="47"/>
      <c r="G37" s="47"/>
      <c r="H37" s="47"/>
      <c r="I37" s="47"/>
      <c r="J37" s="15"/>
    </row>
    <row r="38" spans="1:10" s="4" customFormat="1" ht="24.95" customHeight="1" x14ac:dyDescent="0.3">
      <c r="A38" s="8"/>
      <c r="B38" s="8"/>
      <c r="C38" s="9"/>
      <c r="D38" s="10"/>
      <c r="E38" s="10"/>
      <c r="F38" s="10"/>
      <c r="G38" s="10"/>
      <c r="H38" s="10"/>
      <c r="I38" s="10"/>
      <c r="J38" s="40"/>
    </row>
    <row r="39" spans="1:10" ht="31.15" customHeight="1" x14ac:dyDescent="0.3">
      <c r="A39" s="11" t="s">
        <v>6</v>
      </c>
      <c r="B39" s="11"/>
      <c r="C39" s="12"/>
      <c r="D39" s="12"/>
      <c r="E39" s="12"/>
      <c r="F39" s="12"/>
      <c r="G39" s="11" t="s">
        <v>7</v>
      </c>
      <c r="H39" s="11"/>
      <c r="I39" s="11"/>
    </row>
    <row r="40" spans="1:10" ht="44.25" customHeight="1" x14ac:dyDescent="0.3">
      <c r="A40" s="3"/>
      <c r="B40" s="3"/>
      <c r="I40" s="3"/>
    </row>
    <row r="41" spans="1:10" ht="44.25" customHeight="1" x14ac:dyDescent="0.3">
      <c r="E41" s="16"/>
    </row>
  </sheetData>
  <mergeCells count="9">
    <mergeCell ref="G1:I1"/>
    <mergeCell ref="B7:B9"/>
    <mergeCell ref="A4:I4"/>
    <mergeCell ref="E8:H8"/>
    <mergeCell ref="C7:C9"/>
    <mergeCell ref="A7:A9"/>
    <mergeCell ref="D8:D9"/>
    <mergeCell ref="D7:I7"/>
    <mergeCell ref="I8:I9"/>
  </mergeCells>
  <phoneticPr fontId="0" type="noConversion"/>
  <pageMargins left="0.96" right="0.35" top="0.48" bottom="0.31496062992125984" header="0.27559055118110237" footer="0.23622047244094491"/>
  <pageSetup paperSize="9" scale="52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7</vt:lpstr>
      <vt:lpstr>'додаток 7'!Заголовки_для_печати</vt:lpstr>
      <vt:lpstr>'додаток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2019-12-09T11:07:57Z</cp:lastPrinted>
  <dcterms:created xsi:type="dcterms:W3CDTF">1996-10-08T23:32:33Z</dcterms:created>
  <dcterms:modified xsi:type="dcterms:W3CDTF">2019-12-10T14:00:54Z</dcterms:modified>
</cp:coreProperties>
</file>