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дод.6!$A$1:$I$70</definedName>
  </definedNames>
  <calcPr calcId="162913" fullCalcOnLoad="1"/>
</workbook>
</file>

<file path=xl/calcChain.xml><?xml version="1.0" encoding="utf-8"?>
<calcChain xmlns="http://schemas.openxmlformats.org/spreadsheetml/2006/main">
  <c r="H11" i="6" l="1"/>
  <c r="H10" i="6" s="1"/>
  <c r="H9" i="6" s="1"/>
  <c r="H14" i="6"/>
  <c r="H16" i="6"/>
  <c r="H23" i="6"/>
  <c r="H22" i="6"/>
  <c r="H21" i="6" s="1"/>
  <c r="H25" i="6"/>
  <c r="H27" i="6"/>
  <c r="H37" i="6"/>
  <c r="H32" i="6" s="1"/>
  <c r="H31" i="6" s="1"/>
  <c r="H49" i="6"/>
  <c r="H48" i="6" s="1"/>
  <c r="H51" i="6"/>
  <c r="H54" i="6"/>
  <c r="H60" i="6"/>
  <c r="H62" i="6"/>
  <c r="H59" i="6"/>
  <c r="H58" i="6" s="1"/>
  <c r="H43" i="6"/>
  <c r="H41" i="6"/>
  <c r="H45" i="6"/>
  <c r="H40" i="6" s="1"/>
  <c r="H39" i="6" s="1"/>
  <c r="H47" i="6" l="1"/>
  <c r="H67" i="6" s="1"/>
</calcChain>
</file>

<file path=xl/sharedStrings.xml><?xml version="1.0" encoding="utf-8"?>
<sst xmlns="http://schemas.openxmlformats.org/spreadsheetml/2006/main" count="134" uniqueCount="109">
  <si>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</si>
  <si>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</si>
  <si>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</si>
  <si>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</si>
  <si>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</si>
  <si>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</si>
  <si>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</si>
  <si>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</si>
  <si>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</si>
  <si>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</si>
  <si>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</si>
  <si>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</si>
  <si>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</si>
  <si>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</si>
  <si>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</si>
  <si>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</si>
  <si>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</si>
  <si>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</si>
  <si>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Департамент праці та соціального захисту населення Чернівецької міської ради</t>
  </si>
  <si>
    <t>0800000</t>
  </si>
  <si>
    <t>0810000</t>
  </si>
  <si>
    <t>Капітальні трансферти населенню</t>
  </si>
  <si>
    <t xml:space="preserve">Департамент праці та соціального захисту населення 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</si>
  <si>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</si>
  <si>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</si>
  <si>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</si>
  <si>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</si>
  <si>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Департамент житлово-комунального господарства Чернівецької міської ради</t>
  </si>
  <si>
    <t>1210000</t>
  </si>
  <si>
    <t xml:space="preserve">Департамент житлово-комунального господарства </t>
  </si>
  <si>
    <t>1216030</t>
  </si>
  <si>
    <t>0620</t>
  </si>
  <si>
    <t>Організація благоустрою населених пунктів</t>
  </si>
  <si>
    <t>Капітальні видатки на співфінансування проекту "ПДСЕР для МЕСР: практичне впровадження ПДСЕР у напрямку сталого , розумного та енергоефективного міського освітлення в м.Чернівці"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</si>
  <si>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</si>
  <si>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</si>
  <si>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Облаштування дитячого ігрового майданчика по вул.Хотинській, 49ам.Чернівці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</si>
  <si>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</si>
  <si>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</si>
  <si>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</si>
  <si>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</si>
  <si>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</si>
  <si>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Капітальний ремонт спортивного майданчика для гри у міні-футбол, гандбол зі штучним покриттям Чернівецької загальноосвітньої школи I—III ступенів № 27 по вул. Воробкевича, 19</t>
  </si>
  <si>
    <t>Реконструкція кінотеатру ім. І. Миколайчука під кіномистецький центр на вул. Головній, 140</t>
  </si>
  <si>
    <t>Реконструкція будівлі на вул. Вірменській, 17-а під дошкільний навчальний заклад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</si>
  <si>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</si>
  <si>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Видатки, пов"язані з підготовкою земельних ділянок несільськогосподарського призначення або прав на них для продажу на земельних торгах та проведення таких торгів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</si>
  <si>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</si>
  <si>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</si>
  <si>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КП "Чернівцітеплокомуненерго"</t>
  </si>
  <si>
    <t>Внески органів місцевого самоврядування до статутного капіталу КП "Чернівецьке тролейбусне управління"</t>
  </si>
  <si>
    <t xml:space="preserve">Реставрація (ремонт реставраційний) будинку № 4 по вулиці Сіді Таль міста Чернівців, що внесений до пам'яток культурної спадщини 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</si>
  <si>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</si>
  <si>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</si>
  <si>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</si>
  <si>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</t>
  </si>
  <si>
    <t>0611110</t>
  </si>
  <si>
    <t>1110</t>
  </si>
  <si>
    <t>0930</t>
  </si>
  <si>
    <t>Підготовка кадрів професійно-технічними закладами та іншими закладами освіти</t>
  </si>
  <si>
    <t>Придбання обладнання і предметів довгострокового користування (субвенція з обласного бюджету)</t>
  </si>
  <si>
    <t>Придбання обладнання і предметів довгострокового користування (субвенція з державного бюджету на модернізацію ПТНЗ)</t>
  </si>
  <si>
    <t>0611170</t>
  </si>
  <si>
    <t>1170</t>
  </si>
  <si>
    <t>0990</t>
  </si>
  <si>
    <t>Забезпечення діяльності інклюзивно-ресурсних центрів</t>
  </si>
  <si>
    <t>0617363</t>
  </si>
  <si>
    <t>7363</t>
  </si>
  <si>
    <t>Придбання ігрового комплексу для дошкільного навчального закладу № 8, м. Чернівці, вул. Стеф’юка, 6</t>
  </si>
  <si>
    <t>Придбання ігрового комплексу для дошкільного навчального закладу “Центр розвитку дитини “Джерело” № 24, м. Чернівці, вул. Мусоргського, 13</t>
  </si>
  <si>
    <t>Придбання ігрового комплексу для дошкільного навчального закладу № 21 комбінованого типу, вул. Небесної сотні, 9а</t>
  </si>
  <si>
    <t>Капітальний ремонт класних приміщень державного професійно-технічного навчального закладу «Чернівецький професійний машинобудівний ліцей» (вул. Хотинська 47) з використанням енергозберігаючих технологій (заміна вікон)</t>
  </si>
  <si>
    <t>0813221</t>
  </si>
  <si>
    <t>3221</t>
  </si>
  <si>
    <t>1060</t>
  </si>
  <si>
    <t>0813223</t>
  </si>
  <si>
    <t>3223</t>
  </si>
  <si>
    <t xml:space="preserve"> 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</si>
  <si>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</si>
  <si>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Управління по фізичній культурі та спорту Чернівецької міської ради</t>
  </si>
  <si>
    <t xml:space="preserve">Управління по фізичній культурі та спорту </t>
  </si>
  <si>
    <t>1115031</t>
  </si>
  <si>
    <t>0810</t>
  </si>
  <si>
    <t>Утримання та навчально-тренувальна робота  комунальних дитячо-юнацьких  спортивних шкіл</t>
  </si>
  <si>
    <t>Реконструкція систем газопостачання в частині обладнання комерційних вузлів обліку газу засобами дистанційної передачі даних за адресами: вул. Галицький Шлях, 1; вул. Руська, 39</t>
  </si>
  <si>
    <t>1115041</t>
  </si>
  <si>
    <t>Утримання та фінансова підтримка спортивних споруд</t>
  </si>
  <si>
    <t>Капітальні видатки</t>
  </si>
  <si>
    <t>Придбання обладнання для соціально-культурної сфери комунальної власності, зокрема спортивного обладнання та інвентаря</t>
  </si>
  <si>
    <t>0700000</t>
  </si>
  <si>
    <t>Управління забезпечення медичного обслуговування у сфері охорони здоров`я Чернівецької міської ради</t>
  </si>
  <si>
    <t>0710000</t>
  </si>
  <si>
    <t>Управління забезпечення медичного обслуговування у сфері охорони здоров`я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</si>
  <si>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</si>
  <si>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</si>
  <si>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</si>
  <si>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</si>
  <si>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</si>
  <si>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</si>
  <si>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</si>
  <si>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</si>
  <si>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</si>
  <si>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</si>
  <si>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</si>
  <si>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</si>
  <si>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</si>
  <si>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комунального некомерційного підприємства “Центр первинної медико-санітарної допомоги “Садгора”</t>
  </si>
  <si>
    <t>Додаток 6</t>
  </si>
  <si>
    <r>
      <rPr>
        <u/>
        <sz val="13"/>
        <rFont val="Times New Roman"/>
        <family val="1"/>
        <charset val="204"/>
      </rPr>
      <t>24.10.2019</t>
    </r>
    <r>
      <rPr>
        <sz val="13"/>
        <rFont val="Times New Roman"/>
        <family val="1"/>
        <charset val="204"/>
      </rPr>
      <t xml:space="preserve"> №</t>
    </r>
    <r>
      <rPr>
        <u/>
        <sz val="13"/>
        <rFont val="Times New Roman"/>
        <family val="1"/>
        <charset val="204"/>
      </rPr>
      <t xml:space="preserve"> 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</si>
</sst>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9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9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9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9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9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</cellStyleXfs>
  <cellXfs count="133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192" fontId="27" fillId="24" borderId="7" xfId="48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Alignment="1" applyProtection="1">
      <alignment vertical="center"/>
    </xf>
    <xf numFmtId="2" fontId="27" fillId="24" borderId="7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0" fontId="26" fillId="0" borderId="0" xfId="0" applyFont="1" applyFill="1" applyAlignment="1">
      <alignment vertical="center" wrapText="1"/>
    </xf>
    <xf numFmtId="3" fontId="26" fillId="0" borderId="0" xfId="0" applyNumberFormat="1" applyFont="1" applyFill="1" applyAlignment="1">
      <alignment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4" fontId="27" fillId="0" borderId="7" xfId="48" applyNumberFormat="1" applyFont="1" applyFill="1" applyBorder="1" applyAlignment="1">
      <alignment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49" fontId="27" fillId="25" borderId="7" xfId="0" applyNumberFormat="1" applyFont="1" applyFill="1" applyBorder="1" applyAlignment="1">
      <alignment horizontal="center" vertical="center" wrapText="1"/>
    </xf>
    <xf numFmtId="0" fontId="27" fillId="25" borderId="7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49" fontId="27" fillId="25" borderId="7" xfId="0" applyNumberFormat="1" applyFont="1" applyFill="1" applyBorder="1" applyAlignment="1">
      <alignment horizontal="left" vertical="center" wrapText="1"/>
    </xf>
    <xf numFmtId="0" fontId="27" fillId="25" borderId="7" xfId="0" applyFont="1" applyFill="1" applyBorder="1" applyAlignment="1">
      <alignment horizontal="left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32" fillId="0" borderId="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3" fontId="34" fillId="0" borderId="7" xfId="48" applyNumberFormat="1" applyFont="1" applyFill="1" applyBorder="1" applyAlignment="1">
      <alignment horizontal="center" vertical="center" wrapText="1"/>
    </xf>
    <xf numFmtId="4" fontId="26" fillId="0" borderId="7" xfId="0" applyNumberFormat="1" applyFont="1" applyFill="1" applyBorder="1" applyAlignment="1">
      <alignment vertical="center"/>
    </xf>
    <xf numFmtId="3" fontId="26" fillId="0" borderId="7" xfId="48" applyNumberFormat="1" applyFont="1" applyFill="1" applyBorder="1" applyAlignment="1">
      <alignment horizontal="center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 wrapText="1"/>
    </xf>
    <xf numFmtId="4" fontId="27" fillId="0" borderId="7" xfId="0" applyNumberFormat="1" applyFont="1" applyFill="1" applyBorder="1" applyAlignment="1">
      <alignment vertical="center"/>
    </xf>
    <xf numFmtId="3" fontId="26" fillId="0" borderId="0" xfId="48" applyNumberFormat="1" applyFont="1" applyFill="1" applyBorder="1" applyAlignment="1">
      <alignment horizontal="right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192" fontId="35" fillId="25" borderId="7" xfId="48" applyNumberFormat="1" applyFont="1" applyFill="1" applyBorder="1" applyAlignment="1">
      <alignment horizontal="left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left"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9" fontId="36" fillId="0" borderId="7" xfId="0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left" vertical="center" wrapText="1"/>
    </xf>
    <xf numFmtId="0" fontId="26" fillId="0" borderId="7" xfId="0" applyFont="1" applyBorder="1" applyAlignment="1">
      <alignment vertical="center" wrapText="1"/>
    </xf>
    <xf numFmtId="2" fontId="37" fillId="0" borderId="7" xfId="0" applyNumberFormat="1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6" fillId="25" borderId="7" xfId="0" applyFont="1" applyFill="1" applyBorder="1" applyAlignment="1">
      <alignment horizontal="left" vertical="center" wrapText="1"/>
    </xf>
    <xf numFmtId="192" fontId="27" fillId="25" borderId="7" xfId="48" applyNumberFormat="1" applyFont="1" applyFill="1" applyBorder="1" applyAlignment="1">
      <alignment horizontal="left" vertical="center" wrapText="1"/>
    </xf>
    <xf numFmtId="3" fontId="26" fillId="25" borderId="7" xfId="48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center" vertical="center" wrapText="1"/>
    </xf>
    <xf numFmtId="2" fontId="27" fillId="0" borderId="7" xfId="0" quotePrefix="1" applyNumberFormat="1" applyFont="1" applyBorder="1" applyAlignment="1">
      <alignment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6" fillId="0" borderId="7" xfId="0" applyFont="1" applyFill="1" applyBorder="1" applyAlignment="1">
      <alignment vertical="center" wrapText="1"/>
    </xf>
    <xf numFmtId="4" fontId="27" fillId="25" borderId="7" xfId="48" applyNumberFormat="1" applyFont="1" applyFill="1" applyBorder="1" applyAlignment="1">
      <alignment horizontal="righ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view="pageBreakPreview" zoomScale="70" zoomScaleNormal="80" zoomScaleSheetLayoutView="70" workbookViewId="0">
      <pane xSplit="4" ySplit="7" topLeftCell="E56" activePane="bottomRight" state="frozen"/>
      <selection pane="topRight" activeCell="F1" sqref="F1"/>
      <selection pane="bottomLeft" activeCell="A8" sqref="A8"/>
      <selection pane="bottomRight" activeCell="G3" sqref="G3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72.33203125" style="12" customWidth="1"/>
    <col min="5" max="5" width="53.1640625" style="13" customWidth="1"/>
    <col min="6" max="6" width="17.1640625" style="38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9" ht="18" customHeight="1" x14ac:dyDescent="0.2">
      <c r="G1" s="63" t="s">
        <v>107</v>
      </c>
      <c r="H1" s="64"/>
      <c r="I1" s="64"/>
    </row>
    <row r="2" spans="1:9" ht="15.75" customHeight="1" x14ac:dyDescent="0.2">
      <c r="E2" s="14"/>
      <c r="F2" s="39"/>
      <c r="G2" s="65" t="s">
        <v>0</v>
      </c>
      <c r="H2" s="64"/>
      <c r="I2" s="64"/>
    </row>
    <row r="3" spans="1:9" ht="26.25" customHeight="1" x14ac:dyDescent="0.2">
      <c r="G3" s="69" t="s">
        <v>108</v>
      </c>
      <c r="H3" s="64"/>
      <c r="I3" s="64"/>
    </row>
    <row r="4" spans="1:9" ht="19.149999999999999" customHeight="1" x14ac:dyDescent="0.2">
      <c r="G4" s="1"/>
      <c r="H4" s="1"/>
      <c r="I4" s="1"/>
    </row>
    <row r="5" spans="1:9" ht="25.9" customHeight="1" x14ac:dyDescent="0.2">
      <c r="A5" s="129" t="s">
        <v>17</v>
      </c>
      <c r="B5" s="130"/>
      <c r="C5" s="130"/>
      <c r="D5" s="130"/>
      <c r="E5" s="130"/>
      <c r="F5" s="130"/>
      <c r="G5" s="130"/>
      <c r="H5" s="130"/>
      <c r="I5" s="130"/>
    </row>
    <row r="6" spans="1:9" ht="21.6" customHeight="1" x14ac:dyDescent="0.3">
      <c r="A6" s="11"/>
      <c r="B6" s="9"/>
      <c r="C6" s="9"/>
      <c r="D6" s="15"/>
      <c r="E6" s="16"/>
      <c r="F6" s="40"/>
      <c r="G6" s="17"/>
      <c r="H6" s="6"/>
      <c r="I6" s="26"/>
    </row>
    <row r="7" spans="1:9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9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9" s="87" customFormat="1" ht="33.75" customHeight="1" x14ac:dyDescent="0.2">
      <c r="A9" s="50" t="s">
        <v>52</v>
      </c>
      <c r="B9" s="51"/>
      <c r="C9" s="50"/>
      <c r="D9" s="51" t="s">
        <v>53</v>
      </c>
      <c r="E9" s="56"/>
      <c r="F9" s="56"/>
      <c r="G9" s="56"/>
      <c r="H9" s="107">
        <f>H10</f>
        <v>-47000</v>
      </c>
      <c r="I9" s="108"/>
    </row>
    <row r="10" spans="1:9" s="87" customFormat="1" ht="27" customHeight="1" x14ac:dyDescent="0.2">
      <c r="A10" s="5" t="s">
        <v>54</v>
      </c>
      <c r="B10" s="37"/>
      <c r="C10" s="5"/>
      <c r="D10" s="37" t="s">
        <v>55</v>
      </c>
      <c r="E10" s="44"/>
      <c r="F10" s="44"/>
      <c r="G10" s="44"/>
      <c r="H10" s="34">
        <f>H11+H14+H16</f>
        <v>-47000</v>
      </c>
      <c r="I10" s="80"/>
    </row>
    <row r="11" spans="1:9" s="87" customFormat="1" ht="41.45" customHeight="1" x14ac:dyDescent="0.2">
      <c r="A11" s="35" t="s">
        <v>56</v>
      </c>
      <c r="B11" s="35" t="s">
        <v>57</v>
      </c>
      <c r="C11" s="35" t="s">
        <v>58</v>
      </c>
      <c r="D11" s="109" t="s">
        <v>59</v>
      </c>
      <c r="E11" s="110"/>
      <c r="F11" s="29"/>
      <c r="G11" s="29"/>
      <c r="H11" s="111">
        <f>SUM(H12:H13)</f>
        <v>-32000</v>
      </c>
      <c r="I11" s="29"/>
    </row>
    <row r="12" spans="1:9" s="87" customFormat="1" ht="52.5" customHeight="1" x14ac:dyDescent="0.2">
      <c r="A12" s="27"/>
      <c r="B12" s="27"/>
      <c r="C12" s="27"/>
      <c r="D12" s="28"/>
      <c r="E12" s="110" t="s">
        <v>60</v>
      </c>
      <c r="F12" s="29"/>
      <c r="G12" s="29"/>
      <c r="H12" s="112">
        <v>198000</v>
      </c>
      <c r="I12" s="29"/>
    </row>
    <row r="13" spans="1:9" s="87" customFormat="1" ht="63" customHeight="1" x14ac:dyDescent="0.2">
      <c r="A13" s="27"/>
      <c r="B13" s="27"/>
      <c r="C13" s="27"/>
      <c r="D13" s="28"/>
      <c r="E13" s="110" t="s">
        <v>61</v>
      </c>
      <c r="F13" s="29"/>
      <c r="G13" s="29"/>
      <c r="H13" s="112">
        <v>-230000</v>
      </c>
      <c r="I13" s="29"/>
    </row>
    <row r="14" spans="1:9" s="87" customFormat="1" ht="38.450000000000003" customHeight="1" x14ac:dyDescent="0.2">
      <c r="A14" s="35" t="s">
        <v>62</v>
      </c>
      <c r="B14" s="35" t="s">
        <v>63</v>
      </c>
      <c r="C14" s="113" t="s">
        <v>64</v>
      </c>
      <c r="D14" s="109" t="s">
        <v>65</v>
      </c>
      <c r="E14" s="114"/>
      <c r="F14" s="33"/>
      <c r="G14" s="33"/>
      <c r="H14" s="111">
        <f>H15</f>
        <v>-130000</v>
      </c>
      <c r="I14" s="33"/>
    </row>
    <row r="15" spans="1:9" s="87" customFormat="1" ht="63" customHeight="1" x14ac:dyDescent="0.2">
      <c r="A15" s="27"/>
      <c r="B15" s="27"/>
      <c r="C15" s="27"/>
      <c r="D15" s="28"/>
      <c r="E15" s="110" t="s">
        <v>60</v>
      </c>
      <c r="F15" s="29"/>
      <c r="G15" s="29"/>
      <c r="H15" s="112">
        <v>-130000</v>
      </c>
      <c r="I15" s="29"/>
    </row>
    <row r="16" spans="1:9" s="87" customFormat="1" ht="63" customHeight="1" x14ac:dyDescent="0.2">
      <c r="A16" s="35" t="s">
        <v>66</v>
      </c>
      <c r="B16" s="35" t="s">
        <v>67</v>
      </c>
      <c r="C16" s="90" t="s">
        <v>34</v>
      </c>
      <c r="D16" s="37" t="s">
        <v>35</v>
      </c>
      <c r="E16" s="114"/>
      <c r="F16" s="33"/>
      <c r="G16" s="33"/>
      <c r="H16" s="111">
        <f>SUM(H17:H20)</f>
        <v>115000</v>
      </c>
      <c r="I16" s="33"/>
    </row>
    <row r="17" spans="1:9" s="87" customFormat="1" ht="60" customHeight="1" x14ac:dyDescent="0.2">
      <c r="A17" s="35"/>
      <c r="B17" s="35"/>
      <c r="C17" s="90"/>
      <c r="D17" s="37"/>
      <c r="E17" s="110" t="s">
        <v>68</v>
      </c>
      <c r="F17" s="33"/>
      <c r="G17" s="33"/>
      <c r="H17" s="112">
        <v>15000</v>
      </c>
      <c r="I17" s="33"/>
    </row>
    <row r="18" spans="1:9" s="87" customFormat="1" ht="68.25" customHeight="1" x14ac:dyDescent="0.2">
      <c r="A18" s="35"/>
      <c r="B18" s="35"/>
      <c r="C18" s="90"/>
      <c r="D18" s="37"/>
      <c r="E18" s="110" t="s">
        <v>69</v>
      </c>
      <c r="F18" s="33"/>
      <c r="G18" s="33"/>
      <c r="H18" s="112">
        <v>15000</v>
      </c>
      <c r="I18" s="33"/>
    </row>
    <row r="19" spans="1:9" s="87" customFormat="1" ht="61.15" customHeight="1" x14ac:dyDescent="0.2">
      <c r="A19" s="35"/>
      <c r="B19" s="35"/>
      <c r="C19" s="90"/>
      <c r="D19" s="37"/>
      <c r="E19" s="110" t="s">
        <v>70</v>
      </c>
      <c r="F19" s="33"/>
      <c r="G19" s="33"/>
      <c r="H19" s="112">
        <v>15000</v>
      </c>
      <c r="I19" s="33"/>
    </row>
    <row r="20" spans="1:9" s="87" customFormat="1" ht="104.25" customHeight="1" x14ac:dyDescent="0.2">
      <c r="A20" s="27"/>
      <c r="B20" s="27"/>
      <c r="C20" s="27"/>
      <c r="D20" s="28"/>
      <c r="E20" s="115" t="s">
        <v>71</v>
      </c>
      <c r="F20" s="29"/>
      <c r="G20" s="29"/>
      <c r="H20" s="112">
        <v>70000</v>
      </c>
      <c r="I20" s="29"/>
    </row>
    <row r="21" spans="1:9" s="87" customFormat="1" ht="45.75" customHeight="1" x14ac:dyDescent="0.2">
      <c r="A21" s="50" t="s">
        <v>89</v>
      </c>
      <c r="B21" s="51"/>
      <c r="C21" s="50"/>
      <c r="D21" s="51" t="s">
        <v>90</v>
      </c>
      <c r="E21" s="56"/>
      <c r="F21" s="56"/>
      <c r="G21" s="56"/>
      <c r="H21" s="107">
        <f>H22</f>
        <v>1038495</v>
      </c>
      <c r="I21" s="108"/>
    </row>
    <row r="22" spans="1:9" s="87" customFormat="1" ht="32.25" customHeight="1" x14ac:dyDescent="0.2">
      <c r="A22" s="5" t="s">
        <v>91</v>
      </c>
      <c r="B22" s="37"/>
      <c r="C22" s="5"/>
      <c r="D22" s="37" t="s">
        <v>92</v>
      </c>
      <c r="E22" s="44"/>
      <c r="F22" s="44"/>
      <c r="G22" s="44"/>
      <c r="H22" s="34">
        <f>H23+H25+H27</f>
        <v>1038495</v>
      </c>
      <c r="I22" s="80"/>
    </row>
    <row r="23" spans="1:9" s="87" customFormat="1" ht="40.5" customHeight="1" x14ac:dyDescent="0.2">
      <c r="A23" s="66" t="s">
        <v>93</v>
      </c>
      <c r="B23" s="66" t="s">
        <v>94</v>
      </c>
      <c r="C23" s="67" t="s">
        <v>95</v>
      </c>
      <c r="D23" s="125" t="s">
        <v>96</v>
      </c>
      <c r="E23" s="43" t="s">
        <v>97</v>
      </c>
      <c r="F23" s="44"/>
      <c r="G23" s="44"/>
      <c r="H23" s="34">
        <f>H24</f>
        <v>-13590</v>
      </c>
      <c r="I23" s="80"/>
    </row>
    <row r="24" spans="1:9" s="87" customFormat="1" ht="40.5" customHeight="1" x14ac:dyDescent="0.2">
      <c r="A24" s="5"/>
      <c r="B24" s="37"/>
      <c r="C24" s="5"/>
      <c r="D24" s="37"/>
      <c r="E24" s="110" t="s">
        <v>98</v>
      </c>
      <c r="F24" s="44"/>
      <c r="G24" s="44"/>
      <c r="H24" s="36">
        <v>-13590</v>
      </c>
      <c r="I24" s="80"/>
    </row>
    <row r="25" spans="1:9" s="87" customFormat="1" ht="34.5" customHeight="1" x14ac:dyDescent="0.2">
      <c r="A25" s="66" t="s">
        <v>99</v>
      </c>
      <c r="B25" s="66" t="s">
        <v>100</v>
      </c>
      <c r="C25" s="67" t="s">
        <v>101</v>
      </c>
      <c r="D25" s="125" t="s">
        <v>102</v>
      </c>
      <c r="E25" s="43" t="s">
        <v>97</v>
      </c>
      <c r="F25" s="44"/>
      <c r="G25" s="44"/>
      <c r="H25" s="34">
        <f>H26</f>
        <v>-10315</v>
      </c>
      <c r="I25" s="80"/>
    </row>
    <row r="26" spans="1:9" s="87" customFormat="1" ht="39.75" customHeight="1" x14ac:dyDescent="0.2">
      <c r="A26" s="5"/>
      <c r="B26" s="37"/>
      <c r="C26" s="5"/>
      <c r="D26" s="37"/>
      <c r="E26" s="110" t="s">
        <v>98</v>
      </c>
      <c r="F26" s="44"/>
      <c r="G26" s="44"/>
      <c r="H26" s="36">
        <v>-10315</v>
      </c>
      <c r="I26" s="80"/>
    </row>
    <row r="27" spans="1:9" s="87" customFormat="1" ht="50.25" customHeight="1" x14ac:dyDescent="0.2">
      <c r="A27" s="126" t="s">
        <v>103</v>
      </c>
      <c r="B27" s="126" t="s">
        <v>67</v>
      </c>
      <c r="C27" s="126" t="s">
        <v>34</v>
      </c>
      <c r="D27" s="126" t="s">
        <v>35</v>
      </c>
      <c r="E27" s="43" t="s">
        <v>97</v>
      </c>
      <c r="F27" s="44"/>
      <c r="G27" s="44"/>
      <c r="H27" s="34">
        <f>H28+H29+H30</f>
        <v>1062400</v>
      </c>
      <c r="I27" s="42"/>
    </row>
    <row r="28" spans="1:9" s="87" customFormat="1" ht="104.25" customHeight="1" x14ac:dyDescent="0.2">
      <c r="A28" s="126"/>
      <c r="B28" s="126"/>
      <c r="C28" s="126"/>
      <c r="D28" s="126"/>
      <c r="E28" s="115" t="s">
        <v>104</v>
      </c>
      <c r="F28" s="44"/>
      <c r="G28" s="44"/>
      <c r="H28" s="36">
        <v>596000</v>
      </c>
      <c r="I28" s="42"/>
    </row>
    <row r="29" spans="1:9" s="87" customFormat="1" ht="104.25" customHeight="1" x14ac:dyDescent="0.2">
      <c r="A29" s="126"/>
      <c r="B29" s="126"/>
      <c r="C29" s="126"/>
      <c r="D29" s="126"/>
      <c r="E29" s="115" t="s">
        <v>105</v>
      </c>
      <c r="F29" s="44"/>
      <c r="G29" s="44"/>
      <c r="H29" s="36">
        <v>456400</v>
      </c>
      <c r="I29" s="42"/>
    </row>
    <row r="30" spans="1:9" s="87" customFormat="1" ht="104.25" customHeight="1" x14ac:dyDescent="0.2">
      <c r="A30" s="126"/>
      <c r="B30" s="126"/>
      <c r="C30" s="126"/>
      <c r="D30" s="126"/>
      <c r="E30" s="127" t="s">
        <v>106</v>
      </c>
      <c r="F30" s="44"/>
      <c r="G30" s="44"/>
      <c r="H30" s="36">
        <v>10000</v>
      </c>
      <c r="I30" s="42"/>
    </row>
    <row r="31" spans="1:9" s="72" customFormat="1" ht="45" customHeight="1" x14ac:dyDescent="0.2">
      <c r="A31" s="50" t="s">
        <v>19</v>
      </c>
      <c r="B31" s="51"/>
      <c r="C31" s="70"/>
      <c r="D31" s="51" t="s">
        <v>18</v>
      </c>
      <c r="E31" s="56"/>
      <c r="F31" s="68"/>
      <c r="G31" s="68"/>
      <c r="H31" s="107">
        <f>H32</f>
        <v>7931004</v>
      </c>
      <c r="I31" s="55"/>
    </row>
    <row r="32" spans="1:9" s="72" customFormat="1" ht="34.9" customHeight="1" x14ac:dyDescent="0.2">
      <c r="A32" s="5" t="s">
        <v>20</v>
      </c>
      <c r="B32" s="33"/>
      <c r="C32" s="71"/>
      <c r="D32" s="37" t="s">
        <v>22</v>
      </c>
      <c r="E32" s="43"/>
      <c r="F32" s="44"/>
      <c r="G32" s="44"/>
      <c r="H32" s="34">
        <f>H33+H35+H37</f>
        <v>7931004</v>
      </c>
      <c r="I32" s="42"/>
    </row>
    <row r="33" spans="1:12" s="72" customFormat="1" ht="224.25" customHeight="1" x14ac:dyDescent="0.2">
      <c r="A33" s="35" t="s">
        <v>72</v>
      </c>
      <c r="B33" s="35" t="s">
        <v>73</v>
      </c>
      <c r="C33" s="35" t="s">
        <v>74</v>
      </c>
      <c r="D33" s="116" t="s">
        <v>77</v>
      </c>
      <c r="E33" s="43"/>
      <c r="F33" s="44"/>
      <c r="G33" s="44"/>
      <c r="H33" s="34">
        <v>815050</v>
      </c>
      <c r="I33" s="42"/>
    </row>
    <row r="34" spans="1:12" s="72" customFormat="1" ht="33.6" customHeight="1" x14ac:dyDescent="0.2">
      <c r="A34" s="66"/>
      <c r="B34" s="66"/>
      <c r="C34" s="67"/>
      <c r="D34" s="67"/>
      <c r="E34" s="43" t="s">
        <v>21</v>
      </c>
      <c r="F34" s="44"/>
      <c r="G34" s="44"/>
      <c r="H34" s="36">
        <v>815050</v>
      </c>
      <c r="I34" s="42"/>
    </row>
    <row r="35" spans="1:12" s="72" customFormat="1" ht="180.75" customHeight="1" x14ac:dyDescent="0.2">
      <c r="A35" s="35" t="s">
        <v>75</v>
      </c>
      <c r="B35" s="35" t="s">
        <v>76</v>
      </c>
      <c r="C35" s="35" t="s">
        <v>74</v>
      </c>
      <c r="D35" s="116" t="s">
        <v>78</v>
      </c>
      <c r="E35" s="43"/>
      <c r="F35" s="44"/>
      <c r="G35" s="44"/>
      <c r="H35" s="34">
        <v>3035858</v>
      </c>
      <c r="I35" s="42"/>
    </row>
    <row r="36" spans="1:12" s="72" customFormat="1" ht="33.6" customHeight="1" x14ac:dyDescent="0.2">
      <c r="A36" s="66"/>
      <c r="B36" s="66"/>
      <c r="C36" s="67"/>
      <c r="D36" s="67"/>
      <c r="E36" s="43" t="s">
        <v>21</v>
      </c>
      <c r="F36" s="44"/>
      <c r="G36" s="44"/>
      <c r="H36" s="36">
        <v>3035858</v>
      </c>
      <c r="I36" s="42"/>
    </row>
    <row r="37" spans="1:12" s="72" customFormat="1" ht="97.5" customHeight="1" x14ac:dyDescent="0.2">
      <c r="A37" s="35" t="s">
        <v>23</v>
      </c>
      <c r="B37" s="35" t="s">
        <v>24</v>
      </c>
      <c r="C37" s="35" t="s">
        <v>26</v>
      </c>
      <c r="D37" s="71" t="s">
        <v>25</v>
      </c>
      <c r="E37" s="43"/>
      <c r="F37" s="44"/>
      <c r="G37" s="44"/>
      <c r="H37" s="34">
        <f>H38</f>
        <v>4080096</v>
      </c>
      <c r="I37" s="42"/>
    </row>
    <row r="38" spans="1:12" s="72" customFormat="1" ht="33.6" customHeight="1" x14ac:dyDescent="0.2">
      <c r="A38" s="66"/>
      <c r="B38" s="66"/>
      <c r="C38" s="67"/>
      <c r="D38" s="67"/>
      <c r="E38" s="43" t="s">
        <v>21</v>
      </c>
      <c r="F38" s="44"/>
      <c r="G38" s="44"/>
      <c r="H38" s="36">
        <v>4080096</v>
      </c>
      <c r="I38" s="42"/>
    </row>
    <row r="39" spans="1:12" s="87" customFormat="1" ht="47.45" customHeight="1" x14ac:dyDescent="0.2">
      <c r="A39" s="51">
        <v>1100000</v>
      </c>
      <c r="B39" s="51"/>
      <c r="C39" s="50"/>
      <c r="D39" s="51" t="s">
        <v>79</v>
      </c>
      <c r="E39" s="117"/>
      <c r="F39" s="68"/>
      <c r="G39" s="68"/>
      <c r="H39" s="107">
        <f>H40+H43+H41</f>
        <v>1561250.6</v>
      </c>
      <c r="I39" s="55"/>
    </row>
    <row r="40" spans="1:12" s="87" customFormat="1" ht="42.6" customHeight="1" x14ac:dyDescent="0.2">
      <c r="A40" s="37">
        <v>1110000</v>
      </c>
      <c r="B40" s="37"/>
      <c r="C40" s="5"/>
      <c r="D40" s="37" t="s">
        <v>80</v>
      </c>
      <c r="E40" s="110"/>
      <c r="F40" s="44"/>
      <c r="G40" s="44"/>
      <c r="H40" s="34">
        <f>H45+H41+H43</f>
        <v>790440.6</v>
      </c>
      <c r="I40" s="42"/>
    </row>
    <row r="41" spans="1:12" s="87" customFormat="1" ht="45.6" customHeight="1" x14ac:dyDescent="0.2">
      <c r="A41" s="5" t="s">
        <v>81</v>
      </c>
      <c r="B41" s="37">
        <v>5031</v>
      </c>
      <c r="C41" s="84" t="s">
        <v>82</v>
      </c>
      <c r="D41" s="37" t="s">
        <v>83</v>
      </c>
      <c r="E41" s="105"/>
      <c r="F41" s="118"/>
      <c r="G41" s="118"/>
      <c r="H41" s="34">
        <f>H42</f>
        <v>-60000</v>
      </c>
      <c r="I41" s="99"/>
    </row>
    <row r="42" spans="1:12" s="87" customFormat="1" ht="84.75" customHeight="1" x14ac:dyDescent="0.2">
      <c r="A42" s="119"/>
      <c r="B42" s="120"/>
      <c r="C42" s="119"/>
      <c r="D42" s="37"/>
      <c r="E42" s="86" t="s">
        <v>84</v>
      </c>
      <c r="F42" s="44"/>
      <c r="G42" s="44"/>
      <c r="H42" s="36">
        <v>-60000</v>
      </c>
      <c r="I42" s="42"/>
    </row>
    <row r="43" spans="1:12" s="87" customFormat="1" ht="35.450000000000003" customHeight="1" x14ac:dyDescent="0.2">
      <c r="A43" s="84" t="s">
        <v>85</v>
      </c>
      <c r="B43" s="85">
        <v>5041</v>
      </c>
      <c r="C43" s="84" t="s">
        <v>82</v>
      </c>
      <c r="D43" s="85" t="s">
        <v>86</v>
      </c>
      <c r="E43" s="121"/>
      <c r="F43" s="122"/>
      <c r="G43" s="122"/>
      <c r="H43" s="128">
        <f>H44</f>
        <v>830810</v>
      </c>
      <c r="I43" s="123"/>
    </row>
    <row r="44" spans="1:12" s="87" customFormat="1" ht="36" customHeight="1" x14ac:dyDescent="0.2">
      <c r="A44" s="88"/>
      <c r="B44" s="89"/>
      <c r="C44" s="88"/>
      <c r="D44" s="85"/>
      <c r="E44" s="86" t="s">
        <v>87</v>
      </c>
      <c r="F44" s="44"/>
      <c r="G44" s="44"/>
      <c r="H44" s="36">
        <v>830810</v>
      </c>
      <c r="I44" s="42"/>
    </row>
    <row r="45" spans="1:12" s="124" customFormat="1" ht="67.150000000000006" customHeight="1" x14ac:dyDescent="0.2">
      <c r="A45" s="33">
        <v>1117363</v>
      </c>
      <c r="B45" s="33">
        <v>7363</v>
      </c>
      <c r="C45" s="90" t="s">
        <v>34</v>
      </c>
      <c r="D45" s="37" t="s">
        <v>35</v>
      </c>
      <c r="E45" s="118"/>
      <c r="F45" s="118"/>
      <c r="G45" s="118"/>
      <c r="H45" s="34">
        <f>H46</f>
        <v>19630.599999999999</v>
      </c>
      <c r="I45" s="82"/>
    </row>
    <row r="46" spans="1:12" s="87" customFormat="1" ht="70.150000000000006" customHeight="1" x14ac:dyDescent="0.2">
      <c r="A46" s="119"/>
      <c r="B46" s="120"/>
      <c r="C46" s="119"/>
      <c r="D46" s="37"/>
      <c r="E46" s="86" t="s">
        <v>88</v>
      </c>
      <c r="F46" s="44"/>
      <c r="G46" s="44"/>
      <c r="H46" s="36">
        <v>19630.599999999999</v>
      </c>
      <c r="I46" s="42"/>
    </row>
    <row r="47" spans="1:12" s="77" customFormat="1" ht="52.9" customHeight="1" x14ac:dyDescent="0.2">
      <c r="A47" s="51">
        <v>1200000</v>
      </c>
      <c r="B47" s="51"/>
      <c r="C47" s="50"/>
      <c r="D47" s="51" t="s">
        <v>27</v>
      </c>
      <c r="E47" s="56"/>
      <c r="F47" s="73"/>
      <c r="G47" s="55"/>
      <c r="H47" s="74">
        <f>H49+H51+H54</f>
        <v>12736500</v>
      </c>
      <c r="I47" s="75"/>
      <c r="J47" s="76"/>
      <c r="L47" s="78"/>
    </row>
    <row r="48" spans="1:12" s="83" customFormat="1" ht="41.25" customHeight="1" x14ac:dyDescent="0.2">
      <c r="A48" s="5" t="s">
        <v>28</v>
      </c>
      <c r="B48" s="5"/>
      <c r="C48" s="5"/>
      <c r="D48" s="37" t="s">
        <v>29</v>
      </c>
      <c r="E48" s="44"/>
      <c r="F48" s="79"/>
      <c r="G48" s="80"/>
      <c r="H48" s="81">
        <f>H49+H51+H54</f>
        <v>12736500</v>
      </c>
      <c r="I48" s="82"/>
      <c r="J48" s="76"/>
    </row>
    <row r="49" spans="1:12" s="87" customFormat="1" ht="37.15" customHeight="1" x14ac:dyDescent="0.2">
      <c r="A49" s="84" t="s">
        <v>30</v>
      </c>
      <c r="B49" s="85">
        <v>6030</v>
      </c>
      <c r="C49" s="84" t="s">
        <v>31</v>
      </c>
      <c r="D49" s="85" t="s">
        <v>32</v>
      </c>
      <c r="E49" s="86"/>
      <c r="F49" s="44"/>
      <c r="G49" s="44"/>
      <c r="H49" s="34">
        <f>H50</f>
        <v>-1795500</v>
      </c>
      <c r="I49" s="42"/>
    </row>
    <row r="50" spans="1:12" s="87" customFormat="1" ht="78.599999999999994" customHeight="1" x14ac:dyDescent="0.2">
      <c r="A50" s="88"/>
      <c r="B50" s="89"/>
      <c r="C50" s="88"/>
      <c r="D50" s="85"/>
      <c r="E50" s="86" t="s">
        <v>33</v>
      </c>
      <c r="F50" s="44"/>
      <c r="G50" s="44"/>
      <c r="H50" s="36">
        <v>-1795500</v>
      </c>
      <c r="I50" s="42"/>
    </row>
    <row r="51" spans="1:12" s="77" customFormat="1" ht="57.75" customHeight="1" x14ac:dyDescent="0.2">
      <c r="A51" s="33">
        <v>1217363</v>
      </c>
      <c r="B51" s="33">
        <v>7363</v>
      </c>
      <c r="C51" s="90" t="s">
        <v>34</v>
      </c>
      <c r="D51" s="37" t="s">
        <v>35</v>
      </c>
      <c r="E51" s="91"/>
      <c r="F51" s="79"/>
      <c r="G51" s="42"/>
      <c r="H51" s="81">
        <f>H53+H52</f>
        <v>2532000</v>
      </c>
      <c r="I51" s="82"/>
      <c r="J51" s="76"/>
    </row>
    <row r="52" spans="1:12" s="77" customFormat="1" ht="43.5" customHeight="1" x14ac:dyDescent="0.2">
      <c r="A52" s="33"/>
      <c r="B52" s="33"/>
      <c r="C52" s="90"/>
      <c r="D52" s="37"/>
      <c r="E52" s="43" t="s">
        <v>36</v>
      </c>
      <c r="F52" s="79"/>
      <c r="G52" s="42"/>
      <c r="H52" s="92">
        <v>32000</v>
      </c>
      <c r="I52" s="82"/>
      <c r="J52" s="76"/>
    </row>
    <row r="53" spans="1:12" s="87" customFormat="1" ht="66.599999999999994" customHeight="1" x14ac:dyDescent="0.2">
      <c r="A53" s="88"/>
      <c r="B53" s="89"/>
      <c r="C53" s="88"/>
      <c r="D53" s="85"/>
      <c r="E53" s="106" t="s">
        <v>51</v>
      </c>
      <c r="F53" s="44"/>
      <c r="G53" s="44"/>
      <c r="H53" s="36">
        <v>2500000</v>
      </c>
      <c r="I53" s="42"/>
    </row>
    <row r="54" spans="1:12" s="3" customFormat="1" ht="46.5" customHeight="1" x14ac:dyDescent="0.25">
      <c r="A54" s="33">
        <v>1217670</v>
      </c>
      <c r="B54" s="33">
        <v>7670</v>
      </c>
      <c r="C54" s="90" t="s">
        <v>34</v>
      </c>
      <c r="D54" s="37" t="s">
        <v>47</v>
      </c>
      <c r="E54" s="43"/>
      <c r="F54" s="79"/>
      <c r="G54" s="42"/>
      <c r="H54" s="81">
        <f>SUM(H55:H57)</f>
        <v>12000000</v>
      </c>
      <c r="I54" s="82"/>
      <c r="J54" s="76"/>
      <c r="K54" s="103"/>
    </row>
    <row r="55" spans="1:12" s="3" customFormat="1" ht="48.75" customHeight="1" x14ac:dyDescent="0.25">
      <c r="A55" s="29"/>
      <c r="B55" s="29"/>
      <c r="C55" s="104"/>
      <c r="D55" s="105"/>
      <c r="E55" s="43" t="s">
        <v>48</v>
      </c>
      <c r="F55" s="79"/>
      <c r="G55" s="42"/>
      <c r="H55" s="92">
        <v>5700000</v>
      </c>
      <c r="I55" s="99"/>
      <c r="J55" s="103"/>
      <c r="K55" s="103"/>
    </row>
    <row r="56" spans="1:12" s="3" customFormat="1" ht="49.5" customHeight="1" x14ac:dyDescent="0.25">
      <c r="A56" s="29"/>
      <c r="B56" s="29"/>
      <c r="C56" s="104"/>
      <c r="D56" s="105"/>
      <c r="E56" s="43" t="s">
        <v>49</v>
      </c>
      <c r="F56" s="79"/>
      <c r="G56" s="42"/>
      <c r="H56" s="92">
        <v>3000000</v>
      </c>
      <c r="I56" s="99"/>
      <c r="J56" s="103"/>
      <c r="K56" s="103"/>
    </row>
    <row r="57" spans="1:12" s="3" customFormat="1" ht="49.5" customHeight="1" x14ac:dyDescent="0.25">
      <c r="A57" s="29"/>
      <c r="B57" s="29"/>
      <c r="C57" s="104"/>
      <c r="D57" s="105"/>
      <c r="E57" s="43" t="s">
        <v>50</v>
      </c>
      <c r="F57" s="79"/>
      <c r="G57" s="42"/>
      <c r="H57" s="92">
        <v>3300000</v>
      </c>
      <c r="I57" s="99"/>
      <c r="J57" s="103"/>
      <c r="K57" s="103"/>
    </row>
    <row r="58" spans="1:12" s="77" customFormat="1" ht="55.15" customHeight="1" x14ac:dyDescent="0.2">
      <c r="A58" s="51">
        <v>1600000</v>
      </c>
      <c r="B58" s="51"/>
      <c r="C58" s="50"/>
      <c r="D58" s="51" t="s">
        <v>37</v>
      </c>
      <c r="E58" s="56"/>
      <c r="F58" s="73"/>
      <c r="G58" s="55"/>
      <c r="H58" s="74">
        <f>H59</f>
        <v>4347000</v>
      </c>
      <c r="I58" s="75"/>
      <c r="J58" s="76"/>
      <c r="L58" s="78"/>
    </row>
    <row r="59" spans="1:12" s="83" customFormat="1" ht="44.45" customHeight="1" x14ac:dyDescent="0.2">
      <c r="A59" s="5" t="s">
        <v>38</v>
      </c>
      <c r="B59" s="5"/>
      <c r="C59" s="5"/>
      <c r="D59" s="37" t="s">
        <v>39</v>
      </c>
      <c r="E59" s="44"/>
      <c r="F59" s="79"/>
      <c r="G59" s="80"/>
      <c r="H59" s="81">
        <f>H60+H62+H65</f>
        <v>4347000</v>
      </c>
      <c r="I59" s="82"/>
      <c r="J59" s="76"/>
    </row>
    <row r="60" spans="1:12" s="83" customFormat="1" ht="82.5" customHeight="1" x14ac:dyDescent="0.2">
      <c r="A60" s="33">
        <v>1611020</v>
      </c>
      <c r="B60" s="33">
        <v>1020</v>
      </c>
      <c r="C60" s="90" t="s">
        <v>40</v>
      </c>
      <c r="D60" s="37" t="s">
        <v>41</v>
      </c>
      <c r="E60" s="43"/>
      <c r="F60" s="79"/>
      <c r="G60" s="80"/>
      <c r="H60" s="81">
        <f>SUM(H61:H61)</f>
        <v>1287000</v>
      </c>
      <c r="I60" s="82"/>
      <c r="J60" s="76"/>
    </row>
    <row r="61" spans="1:12" s="83" customFormat="1" ht="81.75" customHeight="1" x14ac:dyDescent="0.2">
      <c r="A61" s="33"/>
      <c r="B61" s="33"/>
      <c r="C61" s="90"/>
      <c r="D61" s="37"/>
      <c r="E61" s="93" t="s">
        <v>42</v>
      </c>
      <c r="F61" s="79"/>
      <c r="G61" s="80"/>
      <c r="H61" s="92">
        <v>1287000</v>
      </c>
      <c r="I61" s="82"/>
      <c r="J61" s="76"/>
    </row>
    <row r="62" spans="1:12" s="77" customFormat="1" ht="57.75" customHeight="1" x14ac:dyDescent="0.2">
      <c r="A62" s="33">
        <v>1617363</v>
      </c>
      <c r="B62" s="33">
        <v>7363</v>
      </c>
      <c r="C62" s="90" t="s">
        <v>34</v>
      </c>
      <c r="D62" s="37" t="s">
        <v>35</v>
      </c>
      <c r="E62" s="91"/>
      <c r="F62" s="79"/>
      <c r="G62" s="42"/>
      <c r="H62" s="81">
        <f>SUM(H63:H64)</f>
        <v>3000000</v>
      </c>
      <c r="I62" s="82"/>
      <c r="J62" s="76"/>
    </row>
    <row r="63" spans="1:12" s="87" customFormat="1" ht="46.9" customHeight="1" x14ac:dyDescent="0.2">
      <c r="A63" s="94"/>
      <c r="B63" s="95"/>
      <c r="C63" s="96"/>
      <c r="D63" s="95"/>
      <c r="E63" s="43" t="s">
        <v>43</v>
      </c>
      <c r="F63" s="97"/>
      <c r="G63" s="97"/>
      <c r="H63" s="98">
        <v>1500000</v>
      </c>
      <c r="I63" s="99"/>
      <c r="J63" s="100"/>
    </row>
    <row r="64" spans="1:12" s="87" customFormat="1" ht="49.15" customHeight="1" x14ac:dyDescent="0.2">
      <c r="A64" s="94"/>
      <c r="B64" s="95"/>
      <c r="C64" s="96"/>
      <c r="D64" s="95"/>
      <c r="E64" s="43" t="s">
        <v>44</v>
      </c>
      <c r="F64" s="97"/>
      <c r="G64" s="97"/>
      <c r="H64" s="98">
        <v>1500000</v>
      </c>
      <c r="I64" s="99"/>
      <c r="J64" s="100"/>
    </row>
    <row r="65" spans="1:10" s="87" customFormat="1" ht="74.45" customHeight="1" x14ac:dyDescent="0.2">
      <c r="A65" s="33">
        <v>1617660</v>
      </c>
      <c r="B65" s="33">
        <v>7660</v>
      </c>
      <c r="C65" s="90" t="s">
        <v>34</v>
      </c>
      <c r="D65" s="37" t="s">
        <v>45</v>
      </c>
      <c r="E65" s="101"/>
      <c r="F65" s="97"/>
      <c r="G65" s="97"/>
      <c r="H65" s="102">
        <v>60000</v>
      </c>
      <c r="I65" s="99"/>
      <c r="J65" s="100"/>
    </row>
    <row r="66" spans="1:10" s="87" customFormat="1" ht="74.45" customHeight="1" x14ac:dyDescent="0.2">
      <c r="A66" s="33"/>
      <c r="B66" s="33"/>
      <c r="C66" s="90"/>
      <c r="D66" s="37"/>
      <c r="E66" s="43" t="s">
        <v>46</v>
      </c>
      <c r="F66" s="97"/>
      <c r="G66" s="97"/>
      <c r="H66" s="98">
        <v>60000</v>
      </c>
      <c r="I66" s="99"/>
      <c r="J66" s="100"/>
    </row>
    <row r="67" spans="1:10" s="4" customFormat="1" ht="31.9" customHeight="1" x14ac:dyDescent="0.3">
      <c r="A67" s="50" t="s">
        <v>13</v>
      </c>
      <c r="B67" s="50" t="s">
        <v>13</v>
      </c>
      <c r="C67" s="50" t="s">
        <v>13</v>
      </c>
      <c r="D67" s="51" t="s">
        <v>12</v>
      </c>
      <c r="E67" s="52" t="s">
        <v>13</v>
      </c>
      <c r="F67" s="52" t="s">
        <v>13</v>
      </c>
      <c r="G67" s="53" t="s">
        <v>13</v>
      </c>
      <c r="H67" s="54">
        <f>H9+H21+H31+H47+H58+H39</f>
        <v>27567249.600000001</v>
      </c>
      <c r="I67" s="53" t="s">
        <v>13</v>
      </c>
      <c r="J67" s="45"/>
    </row>
    <row r="68" spans="1:10" s="4" customFormat="1" ht="16.149999999999999" customHeight="1" x14ac:dyDescent="0.3">
      <c r="A68" s="57"/>
      <c r="B68" s="57"/>
      <c r="C68" s="57"/>
      <c r="D68" s="58"/>
      <c r="E68" s="59"/>
      <c r="F68" s="60"/>
      <c r="G68" s="61"/>
      <c r="H68" s="62"/>
      <c r="I68" s="61"/>
      <c r="J68" s="45"/>
    </row>
    <row r="69" spans="1:10" s="4" customFormat="1" ht="16.149999999999999" customHeight="1" x14ac:dyDescent="0.3">
      <c r="A69" s="57"/>
      <c r="B69" s="57"/>
      <c r="C69" s="57"/>
      <c r="D69" s="58"/>
      <c r="E69" s="59"/>
      <c r="F69" s="60"/>
      <c r="G69" s="61"/>
      <c r="H69" s="62"/>
      <c r="I69" s="61"/>
      <c r="J69" s="45"/>
    </row>
    <row r="70" spans="1:10" s="49" customFormat="1" ht="19.149999999999999" customHeight="1" x14ac:dyDescent="0.3">
      <c r="A70" s="132" t="s">
        <v>1</v>
      </c>
      <c r="B70" s="132"/>
      <c r="C70" s="132"/>
      <c r="D70" s="132"/>
      <c r="E70" s="46"/>
      <c r="F70" s="47"/>
      <c r="G70" s="48"/>
      <c r="H70" s="131" t="s">
        <v>2</v>
      </c>
      <c r="I70" s="131"/>
    </row>
    <row r="71" spans="1:10" s="7" customFormat="1" ht="32.25" customHeight="1" x14ac:dyDescent="0.3">
      <c r="A71" s="10"/>
      <c r="B71" s="10"/>
      <c r="C71" s="10"/>
      <c r="D71" s="6"/>
      <c r="E71" s="18"/>
      <c r="F71" s="41"/>
      <c r="G71" s="6"/>
      <c r="H71" s="6"/>
      <c r="I71" s="6"/>
    </row>
    <row r="72" spans="1:10" s="23" customFormat="1" ht="32.25" customHeight="1" x14ac:dyDescent="0.25">
      <c r="A72" s="20"/>
      <c r="B72" s="20"/>
      <c r="C72" s="20"/>
      <c r="D72" s="21"/>
      <c r="E72" s="22"/>
      <c r="F72" s="41"/>
      <c r="G72" s="21"/>
      <c r="H72" s="21"/>
      <c r="I72" s="21"/>
    </row>
    <row r="73" spans="1:10" s="23" customFormat="1" ht="32.25" customHeight="1" x14ac:dyDescent="0.25">
      <c r="A73" s="20"/>
      <c r="B73" s="20"/>
      <c r="C73" s="20"/>
      <c r="D73" s="21"/>
      <c r="E73" s="22"/>
      <c r="F73" s="41"/>
      <c r="G73" s="21"/>
      <c r="H73" s="21"/>
      <c r="I73" s="21"/>
    </row>
    <row r="74" spans="1:10" s="23" customFormat="1" ht="32.25" customHeight="1" x14ac:dyDescent="0.25">
      <c r="A74" s="20"/>
      <c r="B74" s="20"/>
      <c r="C74" s="20"/>
      <c r="D74" s="21"/>
      <c r="E74" s="22"/>
      <c r="F74" s="41"/>
      <c r="G74" s="21"/>
      <c r="H74" s="21"/>
      <c r="I74" s="21"/>
    </row>
    <row r="75" spans="1:10" s="23" customFormat="1" ht="32.25" customHeight="1" x14ac:dyDescent="0.25">
      <c r="A75" s="20"/>
      <c r="B75" s="20"/>
      <c r="C75" s="20"/>
      <c r="D75" s="21"/>
      <c r="E75" s="22"/>
      <c r="F75" s="41"/>
      <c r="G75" s="21"/>
      <c r="H75" s="21"/>
      <c r="I75" s="21"/>
    </row>
    <row r="76" spans="1:10" s="3" customFormat="1" ht="15.75" x14ac:dyDescent="0.25">
      <c r="A76" s="24"/>
      <c r="B76" s="24"/>
      <c r="C76" s="24"/>
      <c r="D76" s="25"/>
      <c r="E76" s="19"/>
      <c r="F76" s="38"/>
      <c r="G76" s="25"/>
      <c r="H76" s="25"/>
      <c r="I76" s="25"/>
    </row>
    <row r="77" spans="1:10" s="3" customFormat="1" ht="15.75" x14ac:dyDescent="0.25">
      <c r="A77" s="24"/>
      <c r="B77" s="24"/>
      <c r="C77" s="24"/>
      <c r="D77" s="25"/>
      <c r="E77" s="19"/>
      <c r="F77" s="38"/>
      <c r="G77" s="25"/>
      <c r="H77" s="25"/>
      <c r="I77" s="25"/>
    </row>
  </sheetData>
  <mergeCells count="3">
    <mergeCell ref="A5:I5"/>
    <mergeCell ref="H70:I70"/>
    <mergeCell ref="A70:D70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5" fitToHeight="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2019-10-23T14:08:08Z</cp:lastPrinted>
  <dcterms:created xsi:type="dcterms:W3CDTF">2014-01-17T10:52:16Z</dcterms:created>
  <dcterms:modified xsi:type="dcterms:W3CDTF">2019-10-24T10:56:54Z</dcterms:modified>
</cp:coreProperties>
</file>