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дод.6!$A$1:$I$59</definedName>
  </definedNames>
  <calcPr calcId="162913" fullCalcOnLoad="1"/>
</workbook>
</file>

<file path=xl/calcChain.xml><?xml version="1.0" encoding="utf-8"?>
<calcChain xmlns="http://schemas.openxmlformats.org/spreadsheetml/2006/main">
  <c r="H24" i="6" l="1"/>
  <c r="H23" i="6"/>
  <c r="H22" i="6"/>
  <c r="H35" i="6"/>
  <c r="H34" i="6" s="1"/>
  <c r="H56" i="6" s="1"/>
  <c r="H15" i="6"/>
  <c r="H18" i="6"/>
  <c r="H14" i="6"/>
  <c r="H13" i="6" s="1"/>
  <c r="H20" i="6"/>
  <c r="H31" i="6"/>
  <c r="H30" i="6"/>
  <c r="H28" i="6"/>
  <c r="H27" i="6"/>
  <c r="H26" i="6"/>
  <c r="H40" i="6"/>
  <c r="H11" i="6"/>
  <c r="H10" i="6"/>
  <c r="H9" i="6"/>
  <c r="H43" i="6"/>
  <c r="H39" i="6" s="1"/>
  <c r="H38" i="6" s="1"/>
  <c r="H46" i="6"/>
  <c r="H49" i="6"/>
  <c r="H54" i="6"/>
  <c r="H32" i="6"/>
</calcChain>
</file>

<file path=xl/sharedStrings.xml><?xml version="1.0" encoding="utf-8"?>
<sst xmlns="http://schemas.openxmlformats.org/spreadsheetml/2006/main" count="120" uniqueCount="96">
  <si>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</si>
  <si>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</si>
  <si>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</si>
  <si>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</si>
  <si>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</si>
  <si>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</si>
  <si>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</si>
  <si>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</si>
  <si>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</si>
  <si>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</si>
  <si>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</si>
  <si>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</si>
  <si>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</si>
  <si>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</si>
  <si>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</si>
  <si>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</si>
  <si>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</si>
  <si>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</si>
  <si>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Капітальні видатки</t>
  </si>
  <si>
    <t>0490</t>
  </si>
  <si>
    <t>0731</t>
  </si>
  <si>
    <t>Багатопрофільна стаціонарна медична допомога населенню</t>
  </si>
  <si>
    <t>0700000</t>
  </si>
  <si>
    <t>0710000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</si>
  <si>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</si>
  <si>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</si>
  <si>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</si>
  <si>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</si>
  <si>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</si>
  <si>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>Зміни до розподілу коштів бюджету розвитку за об'єктами у 2019 році</t>
  </si>
  <si>
    <t>Департамент містобудівного комплексу та земельних відносин Чернівецької міської ради</t>
  </si>
  <si>
    <t>1610000</t>
  </si>
  <si>
    <t>0443</t>
  </si>
  <si>
    <t>Будівництво освітніх установ та закладів</t>
  </si>
  <si>
    <t>0611020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</si>
  <si>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</si>
  <si>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</si>
  <si>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</si>
  <si>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2017-2019</t>
  </si>
  <si>
    <t xml:space="preserve">Управління освіти </t>
  </si>
  <si>
    <t>Департамент житлово-комунального господарства</t>
  </si>
  <si>
    <t xml:space="preserve">Департамент містобудівного комплексу та земельних відносин </t>
  </si>
  <si>
    <t>0712010</t>
  </si>
  <si>
    <t>2010</t>
  </si>
  <si>
    <t>Управління по фізичній культурі та спорту Чернівецької міської ради</t>
  </si>
  <si>
    <t xml:space="preserve">Управління по фізичній культурі та спорту </t>
  </si>
  <si>
    <t>0810</t>
  </si>
  <si>
    <t>Додаток 6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</si>
  <si>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</si>
  <si>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</si>
  <si>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0910</t>
  </si>
  <si>
    <t>Надання дошкільної освіти</t>
  </si>
  <si>
    <t>Будівництво об'єктів житлово-комунального господарства</t>
  </si>
  <si>
    <t>Будівництво зливово-каналізаційних та водопровідних мереж по вул. Заставнянській мікрорайону "Роша" (друга черга )</t>
  </si>
  <si>
    <t xml:space="preserve">Реконструкція РКНС-8 та напірних трубопроводів від РКНС-8 до каналізаційного дюкера через річку Прут </t>
  </si>
  <si>
    <t>Реконструкція з прибудовою на 4 класи ЗОШ № 38 на вул. Яна Налепки,3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</si>
  <si>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</si>
  <si>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</si>
  <si>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</si>
  <si>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</si>
  <si>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Управління забезпечення медичного обслуговування у сфері охорони здоров`я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</si>
  <si>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</si>
  <si>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</si>
  <si>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</si>
  <si>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1000000</t>
  </si>
  <si>
    <t>Управління  культури Чернівецької міської ради</t>
  </si>
  <si>
    <t>1010000</t>
  </si>
  <si>
    <t>Управління  культури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</si>
  <si>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</si>
  <si>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</si>
  <si>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</si>
  <si>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</si>
  <si>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0611080</t>
  </si>
  <si>
    <t>1080</t>
  </si>
  <si>
    <t>0922</t>
  </si>
  <si>
    <t xml:space="preserve"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 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</si>
  <si>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</si>
  <si>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</si>
  <si>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</si>
  <si>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</si>
  <si>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</si>
  <si>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вул.Благоєва, 8-б та ЗНЗ №8 на вул.Дзержика,22</t>
  </si>
  <si>
    <t>2016-2019</t>
  </si>
  <si>
    <t>Управління забезпечення медичного обслуговування у сфері охорони здоров`я Чернівецької міської ради</t>
  </si>
  <si>
    <t>0200000</t>
  </si>
  <si>
    <t>0210000</t>
  </si>
  <si>
    <t>0210160</t>
  </si>
  <si>
    <t>Виконавчий комітет Чернівецької міської ради</t>
  </si>
  <si>
    <t>Виконавчий комітет міської ради</t>
  </si>
  <si>
    <t>Керівництво і управління у відповідній сфері у містах (місті Києві), селищах, селах, об`єднаних територіальних громадах</t>
  </si>
  <si>
    <t>0160</t>
  </si>
  <si>
    <t>1610160</t>
  </si>
  <si>
    <t>1111</t>
  </si>
  <si>
    <t>Реконструкція систем газопостачання в частині обладнання комерційних вузлів обліку газу засобами дистанційної передачі даних за адресами: площа Центральна, 1, вул.Руська, 1, вул.Підкови, 2, вул.Підкови, 7А, вул.Кобилянської, 3,вул.Шептицького, 23</t>
  </si>
  <si>
    <t>Реконструкція систем газопостачання в частині обладнання комерційних вузлів обліку газу засобами дистанційної передачі даних за адресами: вул Воробкевича, 6;  вул. Руська, 39; Галицький Шлях, 1</t>
  </si>
  <si>
    <r>
      <rPr>
        <u/>
        <sz val="13"/>
        <rFont val="Times New Roman"/>
        <family val="1"/>
        <charset val="204"/>
      </rPr>
      <t>01.08.2019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</si>
</sst>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3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36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30" borderId="0" applyNumberFormat="0" applyBorder="0" applyAlignment="0" applyProtection="0"/>
    <xf numFmtId="0" fontId="36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6" fillId="34" borderId="0" applyNumberFormat="0" applyBorder="0" applyAlignment="0" applyProtection="0"/>
    <xf numFmtId="0" fontId="35" fillId="35" borderId="0" applyNumberFormat="0" applyBorder="0" applyAlignment="0" applyProtection="0"/>
    <xf numFmtId="0" fontId="35" fillId="36" borderId="0" applyNumberFormat="0" applyBorder="0" applyAlignment="0" applyProtection="0"/>
    <xf numFmtId="0" fontId="36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6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6" fillId="43" borderId="0" applyNumberFormat="0" applyBorder="0" applyAlignment="0" applyProtection="0"/>
  </cellStyleXfs>
  <cellXfs count="131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3" fontId="27" fillId="0" borderId="0" xfId="0" applyNumberFormat="1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3" fontId="26" fillId="0" borderId="0" xfId="0" applyNumberFormat="1" applyFont="1" applyFill="1" applyAlignment="1">
      <alignment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1" fontId="27" fillId="0" borderId="7" xfId="48" applyNumberFormat="1" applyFont="1" applyFill="1" applyBorder="1" applyAlignment="1">
      <alignment horizontal="center" vertical="center" wrapText="1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vertical="center" wrapText="1"/>
    </xf>
    <xf numFmtId="0" fontId="26" fillId="24" borderId="7" xfId="0" applyFont="1" applyFill="1" applyBorder="1" applyAlignment="1">
      <alignment horizontal="left" vertical="center" wrapText="1"/>
    </xf>
    <xf numFmtId="192" fontId="27" fillId="24" borderId="7" xfId="48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Alignment="1" applyProtection="1">
      <alignment vertical="center"/>
    </xf>
    <xf numFmtId="192" fontId="16" fillId="0" borderId="7" xfId="48" applyNumberFormat="1" applyFont="1" applyFill="1" applyBorder="1" applyAlignment="1">
      <alignment horizontal="left" vertical="center" wrapText="1"/>
    </xf>
    <xf numFmtId="0" fontId="31" fillId="0" borderId="7" xfId="0" applyFont="1" applyBorder="1" applyAlignment="1">
      <alignment horizontal="center" wrapText="1"/>
    </xf>
    <xf numFmtId="49" fontId="31" fillId="0" borderId="7" xfId="0" applyNumberFormat="1" applyFont="1" applyBorder="1" applyAlignment="1">
      <alignment horizontal="center" vertical="center" wrapText="1"/>
    </xf>
    <xf numFmtId="1" fontId="26" fillId="0" borderId="7" xfId="0" applyNumberFormat="1" applyFont="1" applyFill="1" applyBorder="1" applyAlignment="1">
      <alignment horizontal="left" vertical="center" wrapText="1"/>
    </xf>
    <xf numFmtId="1" fontId="26" fillId="0" borderId="7" xfId="0" applyNumberFormat="1" applyFont="1" applyFill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right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4" fontId="26" fillId="0" borderId="7" xfId="0" applyNumberFormat="1" applyFont="1" applyFill="1" applyBorder="1" applyAlignment="1">
      <alignment vertical="center" wrapText="1"/>
    </xf>
    <xf numFmtId="3" fontId="27" fillId="0" borderId="7" xfId="48" applyNumberFormat="1" applyFont="1" applyFill="1" applyBorder="1" applyAlignment="1">
      <alignment vertical="center" wrapText="1"/>
    </xf>
    <xf numFmtId="4" fontId="26" fillId="24" borderId="7" xfId="48" applyNumberFormat="1" applyFont="1" applyFill="1" applyBorder="1" applyAlignment="1">
      <alignment horizontal="right" vertical="center" wrapText="1"/>
    </xf>
    <xf numFmtId="0" fontId="27" fillId="24" borderId="7" xfId="0" quotePrefix="1" applyFont="1" applyFill="1" applyBorder="1" applyAlignment="1">
      <alignment horizontal="center" vertical="center" wrapText="1"/>
    </xf>
    <xf numFmtId="2" fontId="27" fillId="24" borderId="7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192" fontId="33" fillId="0" borderId="7" xfId="48" applyNumberFormat="1" applyFont="1" applyFill="1" applyBorder="1" applyAlignment="1">
      <alignment horizontal="left" vertical="center" wrapText="1"/>
    </xf>
    <xf numFmtId="0" fontId="34" fillId="0" borderId="7" xfId="0" quotePrefix="1" applyFont="1" applyBorder="1" applyAlignment="1">
      <alignment horizontal="center" vertical="center" wrapText="1"/>
    </xf>
    <xf numFmtId="2" fontId="34" fillId="0" borderId="7" xfId="0" quotePrefix="1" applyNumberFormat="1" applyFont="1" applyBorder="1" applyAlignment="1">
      <alignment horizontal="center" vertical="center" wrapText="1"/>
    </xf>
    <xf numFmtId="2" fontId="34" fillId="0" borderId="7" xfId="0" quotePrefix="1" applyNumberFormat="1" applyFont="1" applyBorder="1" applyAlignment="1">
      <alignment vertical="center" wrapText="1"/>
    </xf>
    <xf numFmtId="2" fontId="27" fillId="24" borderId="7" xfId="0" quotePrefix="1" applyNumberFormat="1" applyFont="1" applyFill="1" applyBorder="1" applyAlignment="1">
      <alignment horizontal="center" vertical="center" wrapText="1"/>
    </xf>
    <xf numFmtId="192" fontId="27" fillId="0" borderId="7" xfId="48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25" borderId="7" xfId="0" applyFont="1" applyFill="1" applyBorder="1" applyAlignment="1">
      <alignment horizontal="left" wrapText="1"/>
    </xf>
    <xf numFmtId="0" fontId="27" fillId="0" borderId="7" xfId="0" quotePrefix="1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view="pageBreakPreview" zoomScale="75" zoomScaleNormal="80" zoomScaleSheetLayoutView="75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E7" sqref="E7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54.33203125" style="12" customWidth="1"/>
    <col min="5" max="5" width="54.5" style="13" customWidth="1"/>
    <col min="6" max="6" width="17.1640625" style="46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9" ht="18" customHeight="1" x14ac:dyDescent="0.2">
      <c r="G1" s="92" t="s">
        <v>47</v>
      </c>
      <c r="H1" s="93"/>
      <c r="I1" s="93"/>
    </row>
    <row r="2" spans="1:9" ht="15.75" customHeight="1" x14ac:dyDescent="0.2">
      <c r="E2" s="14"/>
      <c r="F2" s="47"/>
      <c r="G2" s="94" t="s">
        <v>0</v>
      </c>
      <c r="H2" s="93"/>
      <c r="I2" s="93"/>
    </row>
    <row r="3" spans="1:9" ht="26.25" customHeight="1" x14ac:dyDescent="0.2">
      <c r="G3" s="101" t="s">
        <v>95</v>
      </c>
      <c r="H3" s="93"/>
      <c r="I3" s="93"/>
    </row>
    <row r="4" spans="1:9" ht="19.149999999999999" customHeight="1" x14ac:dyDescent="0.2">
      <c r="G4" s="1"/>
      <c r="H4" s="1"/>
      <c r="I4" s="1"/>
    </row>
    <row r="5" spans="1:9" ht="25.9" customHeight="1" x14ac:dyDescent="0.2">
      <c r="A5" s="127" t="s">
        <v>29</v>
      </c>
      <c r="B5" s="128"/>
      <c r="C5" s="128"/>
      <c r="D5" s="128"/>
      <c r="E5" s="128"/>
      <c r="F5" s="128"/>
      <c r="G5" s="128"/>
      <c r="H5" s="128"/>
      <c r="I5" s="128"/>
    </row>
    <row r="6" spans="1:9" ht="21.6" customHeight="1" x14ac:dyDescent="0.3">
      <c r="A6" s="11"/>
      <c r="B6" s="9"/>
      <c r="C6" s="9"/>
      <c r="D6" s="15"/>
      <c r="E6" s="16"/>
      <c r="F6" s="48"/>
      <c r="G6" s="17"/>
      <c r="H6" s="6"/>
      <c r="I6" s="26"/>
    </row>
    <row r="7" spans="1:9" ht="129.6" customHeight="1" x14ac:dyDescent="0.2">
      <c r="A7" s="31" t="s">
        <v>3</v>
      </c>
      <c r="B7" s="31" t="s">
        <v>4</v>
      </c>
      <c r="C7" s="31" t="s">
        <v>5</v>
      </c>
      <c r="D7" s="32" t="s">
        <v>6</v>
      </c>
      <c r="E7" s="33" t="s">
        <v>7</v>
      </c>
      <c r="F7" s="33" t="s">
        <v>8</v>
      </c>
      <c r="G7" s="33" t="s">
        <v>9</v>
      </c>
      <c r="H7" s="33" t="s">
        <v>10</v>
      </c>
      <c r="I7" s="33" t="s">
        <v>11</v>
      </c>
    </row>
    <row r="8" spans="1:9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ht="38.25" customHeight="1" x14ac:dyDescent="0.2">
      <c r="A9" s="63" t="s">
        <v>84</v>
      </c>
      <c r="B9" s="64"/>
      <c r="C9" s="63"/>
      <c r="D9" s="64" t="s">
        <v>87</v>
      </c>
      <c r="E9" s="79"/>
      <c r="F9" s="79"/>
      <c r="G9" s="79"/>
      <c r="H9" s="80">
        <f>H10</f>
        <v>264000</v>
      </c>
      <c r="I9" s="81"/>
    </row>
    <row r="10" spans="1:9" ht="22.9" customHeight="1" x14ac:dyDescent="0.2">
      <c r="A10" s="5" t="s">
        <v>85</v>
      </c>
      <c r="B10" s="44"/>
      <c r="C10" s="5"/>
      <c r="D10" s="44" t="s">
        <v>88</v>
      </c>
      <c r="E10" s="54"/>
      <c r="F10" s="54"/>
      <c r="G10" s="54"/>
      <c r="H10" s="37">
        <f>H11</f>
        <v>264000</v>
      </c>
      <c r="I10" s="51"/>
    </row>
    <row r="11" spans="1:9" ht="63" x14ac:dyDescent="0.2">
      <c r="A11" s="38" t="s">
        <v>86</v>
      </c>
      <c r="B11" s="38" t="s">
        <v>90</v>
      </c>
      <c r="C11" s="38" t="s">
        <v>92</v>
      </c>
      <c r="D11" s="126" t="s">
        <v>89</v>
      </c>
      <c r="E11" s="56"/>
      <c r="F11" s="29"/>
      <c r="G11" s="29"/>
      <c r="H11" s="68">
        <f>H12</f>
        <v>264000</v>
      </c>
      <c r="I11" s="29"/>
    </row>
    <row r="12" spans="1:9" ht="101.25" customHeight="1" x14ac:dyDescent="0.2">
      <c r="A12" s="27"/>
      <c r="B12" s="27"/>
      <c r="C12" s="27"/>
      <c r="D12" s="28"/>
      <c r="E12" s="56" t="s">
        <v>93</v>
      </c>
      <c r="F12" s="29"/>
      <c r="G12" s="29"/>
      <c r="H12" s="69">
        <v>264000</v>
      </c>
      <c r="I12" s="29"/>
    </row>
    <row r="13" spans="1:9" ht="33.75" customHeight="1" x14ac:dyDescent="0.2">
      <c r="A13" s="63" t="s">
        <v>26</v>
      </c>
      <c r="B13" s="64"/>
      <c r="C13" s="63"/>
      <c r="D13" s="64" t="s">
        <v>27</v>
      </c>
      <c r="E13" s="79"/>
      <c r="F13" s="79"/>
      <c r="G13" s="79"/>
      <c r="H13" s="80">
        <f>H14</f>
        <v>1335996</v>
      </c>
      <c r="I13" s="81"/>
    </row>
    <row r="14" spans="1:9" ht="27" customHeight="1" x14ac:dyDescent="0.2">
      <c r="A14" s="5" t="s">
        <v>28</v>
      </c>
      <c r="B14" s="44"/>
      <c r="C14" s="5"/>
      <c r="D14" s="44" t="s">
        <v>39</v>
      </c>
      <c r="E14" s="54"/>
      <c r="F14" s="54"/>
      <c r="G14" s="54"/>
      <c r="H14" s="37">
        <f>H15+H18+H20</f>
        <v>1335996</v>
      </c>
      <c r="I14" s="51"/>
    </row>
    <row r="15" spans="1:9" s="72" customFormat="1" ht="94.5" x14ac:dyDescent="0.2">
      <c r="A15" s="38" t="s">
        <v>34</v>
      </c>
      <c r="B15" s="38" t="s">
        <v>35</v>
      </c>
      <c r="C15" s="38" t="s">
        <v>36</v>
      </c>
      <c r="D15" s="34" t="s">
        <v>37</v>
      </c>
      <c r="E15" s="56"/>
      <c r="F15" s="29"/>
      <c r="G15" s="29"/>
      <c r="H15" s="68">
        <f>SUM(H16:H17)</f>
        <v>659496</v>
      </c>
      <c r="I15" s="29"/>
    </row>
    <row r="16" spans="1:9" s="72" customFormat="1" ht="39" customHeight="1" x14ac:dyDescent="0.2">
      <c r="A16" s="27"/>
      <c r="B16" s="27"/>
      <c r="C16" s="27"/>
      <c r="D16" s="28"/>
      <c r="E16" s="56" t="s">
        <v>25</v>
      </c>
      <c r="F16" s="29"/>
      <c r="G16" s="29"/>
      <c r="H16" s="69">
        <v>44790</v>
      </c>
      <c r="I16" s="29"/>
    </row>
    <row r="17" spans="1:9" s="72" customFormat="1" ht="35.450000000000003" customHeight="1" x14ac:dyDescent="0.2">
      <c r="A17" s="27"/>
      <c r="B17" s="27"/>
      <c r="C17" s="27"/>
      <c r="D17" s="28"/>
      <c r="E17" s="56" t="s">
        <v>18</v>
      </c>
      <c r="F17" s="29"/>
      <c r="G17" s="29"/>
      <c r="H17" s="69">
        <v>614706</v>
      </c>
      <c r="I17" s="29"/>
    </row>
    <row r="18" spans="1:9" s="72" customFormat="1" ht="141.75" x14ac:dyDescent="0.2">
      <c r="A18" s="38" t="s">
        <v>72</v>
      </c>
      <c r="B18" s="38" t="s">
        <v>73</v>
      </c>
      <c r="C18" s="38" t="s">
        <v>74</v>
      </c>
      <c r="D18" s="34" t="s">
        <v>75</v>
      </c>
      <c r="E18" s="56"/>
      <c r="F18" s="29"/>
      <c r="G18" s="29"/>
      <c r="H18" s="68">
        <f>SUM(H19:H19)</f>
        <v>46500</v>
      </c>
      <c r="I18" s="29"/>
    </row>
    <row r="19" spans="1:9" s="72" customFormat="1" ht="40.9" customHeight="1" x14ac:dyDescent="0.2">
      <c r="A19" s="27"/>
      <c r="B19" s="27"/>
      <c r="C19" s="27"/>
      <c r="D19" s="28"/>
      <c r="E19" s="56" t="s">
        <v>25</v>
      </c>
      <c r="F19" s="29"/>
      <c r="G19" s="29"/>
      <c r="H19" s="69">
        <v>46500</v>
      </c>
      <c r="I19" s="29"/>
    </row>
    <row r="20" spans="1:9" s="72" customFormat="1" ht="41.45" customHeight="1" x14ac:dyDescent="0.2">
      <c r="A20" s="38" t="s">
        <v>76</v>
      </c>
      <c r="B20" s="38" t="s">
        <v>77</v>
      </c>
      <c r="C20" s="38" t="s">
        <v>78</v>
      </c>
      <c r="D20" s="34" t="s">
        <v>79</v>
      </c>
      <c r="E20" s="56"/>
      <c r="F20" s="29"/>
      <c r="G20" s="29"/>
      <c r="H20" s="68">
        <f>SUM(H21:H21)</f>
        <v>630000</v>
      </c>
      <c r="I20" s="29"/>
    </row>
    <row r="21" spans="1:9" s="72" customFormat="1" ht="44.45" customHeight="1" x14ac:dyDescent="0.2">
      <c r="A21" s="27"/>
      <c r="B21" s="27"/>
      <c r="C21" s="27"/>
      <c r="D21" s="28"/>
      <c r="E21" s="56" t="s">
        <v>25</v>
      </c>
      <c r="F21" s="29"/>
      <c r="G21" s="29"/>
      <c r="H21" s="69">
        <v>630000</v>
      </c>
      <c r="I21" s="29"/>
    </row>
    <row r="22" spans="1:9" ht="52.15" customHeight="1" x14ac:dyDescent="0.2">
      <c r="A22" s="63" t="s">
        <v>22</v>
      </c>
      <c r="B22" s="64"/>
      <c r="C22" s="63"/>
      <c r="D22" s="64" t="s">
        <v>83</v>
      </c>
      <c r="E22" s="79"/>
      <c r="F22" s="79"/>
      <c r="G22" s="79"/>
      <c r="H22" s="80">
        <f>H23</f>
        <v>206407</v>
      </c>
      <c r="I22" s="81"/>
    </row>
    <row r="23" spans="1:9" ht="45.6" customHeight="1" x14ac:dyDescent="0.2">
      <c r="A23" s="5" t="s">
        <v>23</v>
      </c>
      <c r="B23" s="44"/>
      <c r="C23" s="5"/>
      <c r="D23" s="44" t="s">
        <v>60</v>
      </c>
      <c r="E23" s="54"/>
      <c r="F23" s="54"/>
      <c r="G23" s="54"/>
      <c r="H23" s="37">
        <f>+H24</f>
        <v>206407</v>
      </c>
      <c r="I23" s="51"/>
    </row>
    <row r="24" spans="1:9" ht="43.15" customHeight="1" x14ac:dyDescent="0.2">
      <c r="A24" s="96" t="s">
        <v>42</v>
      </c>
      <c r="B24" s="96" t="s">
        <v>43</v>
      </c>
      <c r="C24" s="97" t="s">
        <v>20</v>
      </c>
      <c r="D24" s="97" t="s">
        <v>21</v>
      </c>
      <c r="E24" s="53" t="s">
        <v>24</v>
      </c>
      <c r="F24" s="54"/>
      <c r="G24" s="54"/>
      <c r="H24" s="37">
        <f>H25</f>
        <v>206407</v>
      </c>
      <c r="I24" s="52"/>
    </row>
    <row r="25" spans="1:9" ht="34.9" customHeight="1" x14ac:dyDescent="0.2">
      <c r="A25" s="96"/>
      <c r="B25" s="96"/>
      <c r="C25" s="97"/>
      <c r="D25" s="98"/>
      <c r="E25" s="53" t="s">
        <v>18</v>
      </c>
      <c r="F25" s="54"/>
      <c r="G25" s="54"/>
      <c r="H25" s="39">
        <v>206407</v>
      </c>
      <c r="I25" s="52"/>
    </row>
    <row r="26" spans="1:9" ht="36.6" customHeight="1" x14ac:dyDescent="0.2">
      <c r="A26" s="114" t="s">
        <v>64</v>
      </c>
      <c r="B26" s="64"/>
      <c r="C26" s="115"/>
      <c r="D26" s="121" t="s">
        <v>65</v>
      </c>
      <c r="E26" s="79"/>
      <c r="F26" s="100"/>
      <c r="G26" s="100"/>
      <c r="H26" s="113">
        <f>H27</f>
        <v>44030</v>
      </c>
      <c r="I26" s="76"/>
    </row>
    <row r="27" spans="1:9" ht="34.9" customHeight="1" x14ac:dyDescent="0.2">
      <c r="A27" s="96" t="s">
        <v>66</v>
      </c>
      <c r="B27" s="35"/>
      <c r="C27" s="116"/>
      <c r="D27" s="97" t="s">
        <v>67</v>
      </c>
      <c r="E27" s="53"/>
      <c r="F27" s="54"/>
      <c r="G27" s="54"/>
      <c r="H27" s="39">
        <f>H28</f>
        <v>44030</v>
      </c>
      <c r="I27" s="52"/>
    </row>
    <row r="28" spans="1:9" ht="53.45" customHeight="1" x14ac:dyDescent="0.2">
      <c r="A28" s="96" t="s">
        <v>68</v>
      </c>
      <c r="B28" s="96" t="s">
        <v>69</v>
      </c>
      <c r="C28" s="97" t="s">
        <v>70</v>
      </c>
      <c r="D28" s="97" t="s">
        <v>71</v>
      </c>
      <c r="E28" s="117"/>
      <c r="F28" s="54"/>
      <c r="G28" s="54"/>
      <c r="H28" s="37">
        <f>H29</f>
        <v>44030</v>
      </c>
      <c r="I28" s="52"/>
    </row>
    <row r="29" spans="1:9" ht="39.6" customHeight="1" x14ac:dyDescent="0.2">
      <c r="A29" s="118"/>
      <c r="B29" s="118"/>
      <c r="C29" s="119"/>
      <c r="D29" s="120"/>
      <c r="E29" s="117" t="s">
        <v>25</v>
      </c>
      <c r="F29" s="54"/>
      <c r="G29" s="54"/>
      <c r="H29" s="39">
        <v>44030</v>
      </c>
      <c r="I29" s="52"/>
    </row>
    <row r="30" spans="1:9" ht="47.45" customHeight="1" x14ac:dyDescent="0.2">
      <c r="A30" s="64">
        <v>1100000</v>
      </c>
      <c r="B30" s="64"/>
      <c r="C30" s="63"/>
      <c r="D30" s="64" t="s">
        <v>44</v>
      </c>
      <c r="E30" s="99"/>
      <c r="F30" s="100"/>
      <c r="G30" s="100"/>
      <c r="H30" s="80">
        <f>H31</f>
        <v>87260</v>
      </c>
      <c r="I30" s="76"/>
    </row>
    <row r="31" spans="1:9" ht="34.15" customHeight="1" x14ac:dyDescent="0.2">
      <c r="A31" s="44">
        <v>1110000</v>
      </c>
      <c r="B31" s="44"/>
      <c r="C31" s="5"/>
      <c r="D31" s="44" t="s">
        <v>45</v>
      </c>
      <c r="E31" s="56"/>
      <c r="F31" s="54"/>
      <c r="G31" s="54"/>
      <c r="H31" s="37">
        <f>H33</f>
        <v>87260</v>
      </c>
      <c r="I31" s="52"/>
    </row>
    <row r="32" spans="1:9" s="123" customFormat="1" ht="60" customHeight="1" x14ac:dyDescent="0.2">
      <c r="A32" s="96" t="s">
        <v>61</v>
      </c>
      <c r="B32" s="96" t="s">
        <v>62</v>
      </c>
      <c r="C32" s="97" t="s">
        <v>46</v>
      </c>
      <c r="D32" s="97" t="s">
        <v>63</v>
      </c>
      <c r="E32" s="122"/>
      <c r="F32" s="122"/>
      <c r="G32" s="122"/>
      <c r="H32" s="37">
        <f>H33</f>
        <v>87260</v>
      </c>
      <c r="I32" s="36"/>
    </row>
    <row r="33" spans="1:21" ht="81" customHeight="1" x14ac:dyDescent="0.2">
      <c r="A33" s="55"/>
      <c r="B33" s="30"/>
      <c r="C33" s="55"/>
      <c r="D33" s="44"/>
      <c r="E33" s="124" t="s">
        <v>94</v>
      </c>
      <c r="F33" s="54"/>
      <c r="G33" s="54"/>
      <c r="H33" s="39">
        <v>87260</v>
      </c>
      <c r="I33" s="52"/>
    </row>
    <row r="34" spans="1:21" s="3" customFormat="1" ht="43.9" customHeight="1" x14ac:dyDescent="0.25">
      <c r="A34" s="64">
        <v>1200000</v>
      </c>
      <c r="B34" s="64"/>
      <c r="C34" s="63"/>
      <c r="D34" s="64" t="s">
        <v>17</v>
      </c>
      <c r="E34" s="74"/>
      <c r="F34" s="75"/>
      <c r="G34" s="76"/>
      <c r="H34" s="77">
        <f>H35</f>
        <v>12515806</v>
      </c>
      <c r="I34" s="78"/>
      <c r="J34" s="40"/>
    </row>
    <row r="35" spans="1:21" s="43" customFormat="1" ht="37.9" customHeight="1" x14ac:dyDescent="0.25">
      <c r="A35" s="44">
        <v>1210000</v>
      </c>
      <c r="B35" s="5"/>
      <c r="C35" s="5"/>
      <c r="D35" s="44" t="s">
        <v>40</v>
      </c>
      <c r="E35" s="102"/>
      <c r="F35" s="36"/>
      <c r="G35" s="36"/>
      <c r="H35" s="37">
        <f>H36+H37</f>
        <v>12515806</v>
      </c>
      <c r="I35" s="51"/>
      <c r="J35" s="40"/>
      <c r="K35" s="40"/>
      <c r="L35" s="40"/>
      <c r="M35" s="40"/>
      <c r="N35" s="40"/>
      <c r="O35" s="40"/>
      <c r="P35" s="42"/>
      <c r="Q35" s="62"/>
      <c r="R35" s="23"/>
      <c r="S35" s="23"/>
      <c r="T35" s="62"/>
      <c r="U35" s="23"/>
    </row>
    <row r="36" spans="1:21" s="43" customFormat="1" ht="47.25" x14ac:dyDescent="0.25">
      <c r="A36" s="35">
        <v>1217461</v>
      </c>
      <c r="B36" s="35">
        <v>7461</v>
      </c>
      <c r="C36" s="41" t="s">
        <v>58</v>
      </c>
      <c r="D36" s="35" t="s">
        <v>59</v>
      </c>
      <c r="E36" s="53" t="s">
        <v>18</v>
      </c>
      <c r="F36" s="50"/>
      <c r="G36" s="51"/>
      <c r="H36" s="112">
        <v>8415806</v>
      </c>
      <c r="I36" s="36"/>
      <c r="J36" s="40"/>
      <c r="K36" s="42"/>
    </row>
    <row r="37" spans="1:21" s="3" customFormat="1" ht="39" customHeight="1" x14ac:dyDescent="0.25">
      <c r="A37" s="35">
        <v>1217670</v>
      </c>
      <c r="B37" s="35">
        <v>7670</v>
      </c>
      <c r="C37" s="41" t="s">
        <v>19</v>
      </c>
      <c r="D37" s="44" t="s">
        <v>48</v>
      </c>
      <c r="E37" s="53" t="s">
        <v>49</v>
      </c>
      <c r="F37" s="50"/>
      <c r="G37" s="52"/>
      <c r="H37" s="112">
        <v>4100000</v>
      </c>
      <c r="I37" s="36"/>
      <c r="J37" s="40"/>
      <c r="K37" s="42"/>
    </row>
    <row r="38" spans="1:21" s="3" customFormat="1" ht="43.9" customHeight="1" x14ac:dyDescent="0.25">
      <c r="A38" s="64">
        <v>1600000</v>
      </c>
      <c r="B38" s="64"/>
      <c r="C38" s="63"/>
      <c r="D38" s="64" t="s">
        <v>30</v>
      </c>
      <c r="E38" s="79"/>
      <c r="F38" s="75"/>
      <c r="G38" s="76"/>
      <c r="H38" s="77">
        <f>H39</f>
        <v>11799337</v>
      </c>
      <c r="I38" s="78"/>
      <c r="J38" s="40"/>
      <c r="L38" s="70"/>
    </row>
    <row r="39" spans="1:21" s="43" customFormat="1" ht="36.6" customHeight="1" x14ac:dyDescent="0.25">
      <c r="A39" s="5" t="s">
        <v>31</v>
      </c>
      <c r="B39" s="5"/>
      <c r="C39" s="5"/>
      <c r="D39" s="44" t="s">
        <v>41</v>
      </c>
      <c r="E39" s="54"/>
      <c r="F39" s="50"/>
      <c r="G39" s="51"/>
      <c r="H39" s="90">
        <f>H43+H46+H49+H54+H40</f>
        <v>11799337</v>
      </c>
      <c r="I39" s="36"/>
      <c r="J39" s="40"/>
    </row>
    <row r="40" spans="1:21" s="43" customFormat="1" ht="63" x14ac:dyDescent="0.25">
      <c r="A40" s="38" t="s">
        <v>91</v>
      </c>
      <c r="B40" s="38" t="s">
        <v>90</v>
      </c>
      <c r="C40" s="38" t="s">
        <v>92</v>
      </c>
      <c r="D40" s="126" t="s">
        <v>89</v>
      </c>
      <c r="E40" s="56"/>
      <c r="F40" s="50"/>
      <c r="G40" s="51"/>
      <c r="H40" s="90">
        <f>H41+H42</f>
        <v>51800</v>
      </c>
      <c r="I40" s="36"/>
      <c r="J40" s="40"/>
    </row>
    <row r="41" spans="1:21" s="43" customFormat="1" ht="41.25" customHeight="1" x14ac:dyDescent="0.25">
      <c r="A41" s="27"/>
      <c r="B41" s="27"/>
      <c r="C41" s="27"/>
      <c r="D41" s="28"/>
      <c r="E41" s="56" t="s">
        <v>25</v>
      </c>
      <c r="F41" s="50"/>
      <c r="G41" s="51"/>
      <c r="H41" s="91">
        <v>29000</v>
      </c>
      <c r="I41" s="36"/>
      <c r="J41" s="40"/>
    </row>
    <row r="42" spans="1:21" s="43" customFormat="1" ht="33" customHeight="1" x14ac:dyDescent="0.25">
      <c r="A42" s="5"/>
      <c r="B42" s="5"/>
      <c r="C42" s="5"/>
      <c r="D42" s="44"/>
      <c r="E42" s="53" t="s">
        <v>18</v>
      </c>
      <c r="F42" s="50"/>
      <c r="G42" s="52"/>
      <c r="H42" s="91">
        <v>22800</v>
      </c>
      <c r="I42" s="36"/>
      <c r="J42" s="40"/>
    </row>
    <row r="43" spans="1:21" s="43" customFormat="1" ht="31.5" customHeight="1" x14ac:dyDescent="0.25">
      <c r="A43" s="35">
        <v>1611010</v>
      </c>
      <c r="B43" s="35">
        <v>1010</v>
      </c>
      <c r="C43" s="41" t="s">
        <v>50</v>
      </c>
      <c r="D43" s="44" t="s">
        <v>51</v>
      </c>
      <c r="E43" s="53"/>
      <c r="F43" s="50"/>
      <c r="G43" s="51"/>
      <c r="H43" s="90">
        <f>SUM(H44:H45)</f>
        <v>4531862</v>
      </c>
      <c r="I43" s="36"/>
      <c r="J43" s="40"/>
    </row>
    <row r="44" spans="1:21" s="43" customFormat="1" ht="69.75" customHeight="1" x14ac:dyDescent="0.25">
      <c r="A44" s="35"/>
      <c r="B44" s="35"/>
      <c r="C44" s="41"/>
      <c r="D44" s="44"/>
      <c r="E44" s="53" t="s">
        <v>57</v>
      </c>
      <c r="F44" s="50"/>
      <c r="G44" s="51"/>
      <c r="H44" s="91">
        <v>4461862</v>
      </c>
      <c r="I44" s="36"/>
      <c r="J44" s="40"/>
    </row>
    <row r="45" spans="1:21" s="43" customFormat="1" ht="26.25" customHeight="1" x14ac:dyDescent="0.25">
      <c r="A45" s="35"/>
      <c r="B45" s="35"/>
      <c r="C45" s="41"/>
      <c r="D45" s="44"/>
      <c r="E45" s="53" t="s">
        <v>18</v>
      </c>
      <c r="F45" s="50"/>
      <c r="G45" s="51"/>
      <c r="H45" s="91">
        <v>70000</v>
      </c>
      <c r="I45" s="36"/>
      <c r="J45" s="40"/>
    </row>
    <row r="46" spans="1:21" s="43" customFormat="1" ht="94.5" x14ac:dyDescent="0.25">
      <c r="A46" s="35">
        <v>1611020</v>
      </c>
      <c r="B46" s="35">
        <v>1020</v>
      </c>
      <c r="C46" s="41" t="s">
        <v>36</v>
      </c>
      <c r="D46" s="44" t="s">
        <v>56</v>
      </c>
      <c r="E46" s="53"/>
      <c r="F46" s="50"/>
      <c r="G46" s="51"/>
      <c r="H46" s="90">
        <f>SUM(H47:H48)</f>
        <v>4200000</v>
      </c>
      <c r="I46" s="36"/>
      <c r="J46" s="40"/>
    </row>
    <row r="47" spans="1:21" s="43" customFormat="1" ht="69.75" customHeight="1" x14ac:dyDescent="0.25">
      <c r="A47" s="35"/>
      <c r="B47" s="35"/>
      <c r="C47" s="41"/>
      <c r="D47" s="44"/>
      <c r="E47" s="53" t="s">
        <v>57</v>
      </c>
      <c r="F47" s="50"/>
      <c r="G47" s="51"/>
      <c r="H47" s="91">
        <v>4000000</v>
      </c>
      <c r="I47" s="36"/>
      <c r="J47" s="40"/>
    </row>
    <row r="48" spans="1:21" s="43" customFormat="1" ht="26.25" customHeight="1" x14ac:dyDescent="0.25">
      <c r="A48" s="35"/>
      <c r="B48" s="35"/>
      <c r="C48" s="41"/>
      <c r="D48" s="44"/>
      <c r="E48" s="53" t="s">
        <v>18</v>
      </c>
      <c r="F48" s="50"/>
      <c r="G48" s="51"/>
      <c r="H48" s="91">
        <v>200000</v>
      </c>
      <c r="I48" s="36"/>
      <c r="J48" s="40"/>
    </row>
    <row r="49" spans="1:13" s="3" customFormat="1" ht="39" customHeight="1" x14ac:dyDescent="0.25">
      <c r="A49" s="35">
        <v>1617310</v>
      </c>
      <c r="B49" s="35">
        <v>7310</v>
      </c>
      <c r="C49" s="41" t="s">
        <v>32</v>
      </c>
      <c r="D49" s="44" t="s">
        <v>52</v>
      </c>
      <c r="E49" s="102"/>
      <c r="F49" s="50"/>
      <c r="G49" s="52"/>
      <c r="H49" s="90">
        <f>SUM(H50:H53)</f>
        <v>2015675</v>
      </c>
      <c r="I49" s="36"/>
      <c r="J49" s="40"/>
    </row>
    <row r="50" spans="1:13" s="72" customFormat="1" ht="53.45" customHeight="1" x14ac:dyDescent="0.2">
      <c r="A50" s="73"/>
      <c r="B50" s="103"/>
      <c r="C50" s="104"/>
      <c r="D50" s="103"/>
      <c r="E50" s="53" t="s">
        <v>53</v>
      </c>
      <c r="F50" s="50" t="s">
        <v>38</v>
      </c>
      <c r="G50" s="52">
        <v>8204711</v>
      </c>
      <c r="H50" s="91">
        <v>1000000</v>
      </c>
      <c r="I50" s="45"/>
      <c r="J50" s="71"/>
    </row>
    <row r="51" spans="1:13" s="72" customFormat="1" ht="42.75" customHeight="1" x14ac:dyDescent="0.2">
      <c r="A51" s="73"/>
      <c r="B51" s="103"/>
      <c r="C51" s="104"/>
      <c r="D51" s="103"/>
      <c r="E51" s="53" t="s">
        <v>80</v>
      </c>
      <c r="F51" s="50" t="s">
        <v>82</v>
      </c>
      <c r="G51" s="52">
        <v>6206433</v>
      </c>
      <c r="H51" s="91">
        <v>276449</v>
      </c>
      <c r="I51" s="45"/>
      <c r="J51" s="71"/>
    </row>
    <row r="52" spans="1:13" s="72" customFormat="1" ht="45" customHeight="1" x14ac:dyDescent="0.25">
      <c r="A52" s="73"/>
      <c r="B52" s="103"/>
      <c r="C52" s="104"/>
      <c r="D52" s="103"/>
      <c r="E52" s="125" t="s">
        <v>81</v>
      </c>
      <c r="F52" s="50" t="s">
        <v>82</v>
      </c>
      <c r="G52" s="52">
        <v>6287245</v>
      </c>
      <c r="H52" s="91">
        <v>239226</v>
      </c>
      <c r="I52" s="45"/>
      <c r="J52" s="71"/>
    </row>
    <row r="53" spans="1:13" s="72" customFormat="1" ht="53.25" customHeight="1" x14ac:dyDescent="0.2">
      <c r="A53" s="73"/>
      <c r="B53" s="103"/>
      <c r="C53" s="104"/>
      <c r="D53" s="103"/>
      <c r="E53" s="105" t="s">
        <v>54</v>
      </c>
      <c r="F53" s="106" t="s">
        <v>38</v>
      </c>
      <c r="G53" s="107">
        <v>11675423</v>
      </c>
      <c r="H53" s="111">
        <v>500000</v>
      </c>
      <c r="I53" s="45"/>
      <c r="J53" s="71"/>
    </row>
    <row r="54" spans="1:13" s="82" customFormat="1" ht="30" customHeight="1" x14ac:dyDescent="0.2">
      <c r="A54" s="35">
        <v>1617321</v>
      </c>
      <c r="B54" s="35">
        <v>7321</v>
      </c>
      <c r="C54" s="41" t="s">
        <v>32</v>
      </c>
      <c r="D54" s="35" t="s">
        <v>33</v>
      </c>
      <c r="E54" s="54"/>
      <c r="F54" s="95"/>
      <c r="G54" s="51"/>
      <c r="H54" s="90">
        <f>SUM(H55)</f>
        <v>1000000</v>
      </c>
      <c r="I54" s="36"/>
      <c r="J54" s="40"/>
      <c r="M54" s="83"/>
    </row>
    <row r="55" spans="1:13" s="109" customFormat="1" ht="42" customHeight="1" x14ac:dyDescent="0.2">
      <c r="A55" s="29"/>
      <c r="B55" s="29"/>
      <c r="C55" s="108"/>
      <c r="D55" s="29"/>
      <c r="E55" s="53" t="s">
        <v>55</v>
      </c>
      <c r="F55" s="50" t="s">
        <v>38</v>
      </c>
      <c r="G55" s="52">
        <v>4956564</v>
      </c>
      <c r="H55" s="91">
        <v>1000000</v>
      </c>
      <c r="I55" s="45"/>
      <c r="J55" s="42"/>
      <c r="M55" s="110"/>
    </row>
    <row r="56" spans="1:13" s="4" customFormat="1" ht="32.25" customHeight="1" x14ac:dyDescent="0.3">
      <c r="A56" s="63" t="s">
        <v>13</v>
      </c>
      <c r="B56" s="63" t="s">
        <v>13</v>
      </c>
      <c r="C56" s="63" t="s">
        <v>13</v>
      </c>
      <c r="D56" s="64" t="s">
        <v>12</v>
      </c>
      <c r="E56" s="65" t="s">
        <v>13</v>
      </c>
      <c r="F56" s="65" t="s">
        <v>13</v>
      </c>
      <c r="G56" s="66" t="s">
        <v>13</v>
      </c>
      <c r="H56" s="67">
        <f>H22+H34+H13+H38+H30+H26+H9</f>
        <v>26252836</v>
      </c>
      <c r="I56" s="66" t="s">
        <v>13</v>
      </c>
      <c r="J56" s="57"/>
    </row>
    <row r="57" spans="1:13" s="4" customFormat="1" ht="22.9" customHeight="1" x14ac:dyDescent="0.3">
      <c r="A57" s="84"/>
      <c r="B57" s="84"/>
      <c r="C57" s="84"/>
      <c r="D57" s="85"/>
      <c r="E57" s="86"/>
      <c r="F57" s="87"/>
      <c r="G57" s="88"/>
      <c r="H57" s="89"/>
      <c r="I57" s="88"/>
      <c r="J57" s="57"/>
    </row>
    <row r="58" spans="1:13" s="4" customFormat="1" ht="22.9" customHeight="1" x14ac:dyDescent="0.3">
      <c r="A58" s="84"/>
      <c r="B58" s="84"/>
      <c r="C58" s="84"/>
      <c r="D58" s="85"/>
      <c r="E58" s="86"/>
      <c r="F58" s="87"/>
      <c r="G58" s="88"/>
      <c r="H58" s="89"/>
      <c r="I58" s="88"/>
      <c r="J58" s="57"/>
    </row>
    <row r="59" spans="1:13" s="61" customFormat="1" ht="24.6" customHeight="1" x14ac:dyDescent="0.3">
      <c r="A59" s="130" t="s">
        <v>1</v>
      </c>
      <c r="B59" s="130"/>
      <c r="C59" s="130"/>
      <c r="D59" s="130"/>
      <c r="E59" s="58"/>
      <c r="F59" s="59"/>
      <c r="G59" s="60"/>
      <c r="H59" s="129" t="s">
        <v>2</v>
      </c>
      <c r="I59" s="129"/>
    </row>
    <row r="60" spans="1:13" s="7" customFormat="1" ht="32.25" customHeight="1" x14ac:dyDescent="0.3">
      <c r="A60" s="10"/>
      <c r="B60" s="10"/>
      <c r="C60" s="10"/>
      <c r="D60" s="6"/>
      <c r="E60" s="18"/>
      <c r="F60" s="49"/>
      <c r="G60" s="6"/>
      <c r="H60" s="6"/>
      <c r="I60" s="6"/>
    </row>
    <row r="61" spans="1:13" s="23" customFormat="1" ht="32.25" customHeight="1" x14ac:dyDescent="0.25">
      <c r="A61" s="20"/>
      <c r="B61" s="20"/>
      <c r="C61" s="20"/>
      <c r="D61" s="21"/>
      <c r="E61" s="22"/>
      <c r="F61" s="49"/>
      <c r="G61" s="21"/>
      <c r="H61" s="21"/>
      <c r="I61" s="21"/>
    </row>
    <row r="62" spans="1:13" s="23" customFormat="1" ht="32.25" customHeight="1" x14ac:dyDescent="0.25">
      <c r="A62" s="20"/>
      <c r="B62" s="20"/>
      <c r="C62" s="20"/>
      <c r="D62" s="21"/>
      <c r="E62" s="22"/>
      <c r="F62" s="49"/>
      <c r="G62" s="21"/>
      <c r="H62" s="21"/>
      <c r="I62" s="21"/>
    </row>
    <row r="63" spans="1:13" s="23" customFormat="1" ht="32.25" customHeight="1" x14ac:dyDescent="0.25">
      <c r="A63" s="20"/>
      <c r="B63" s="20"/>
      <c r="C63" s="20"/>
      <c r="D63" s="21"/>
      <c r="E63" s="22"/>
      <c r="F63" s="49"/>
      <c r="G63" s="21"/>
      <c r="H63" s="21"/>
      <c r="I63" s="21"/>
    </row>
    <row r="64" spans="1:13" s="23" customFormat="1" ht="32.25" customHeight="1" x14ac:dyDescent="0.25">
      <c r="A64" s="20"/>
      <c r="B64" s="20"/>
      <c r="C64" s="20"/>
      <c r="D64" s="21"/>
      <c r="E64" s="22"/>
      <c r="F64" s="49"/>
      <c r="G64" s="21"/>
      <c r="H64" s="21"/>
      <c r="I64" s="21"/>
    </row>
    <row r="65" spans="1:9" s="3" customFormat="1" ht="15.75" x14ac:dyDescent="0.25">
      <c r="A65" s="24"/>
      <c r="B65" s="24"/>
      <c r="C65" s="24"/>
      <c r="D65" s="25"/>
      <c r="E65" s="19"/>
      <c r="F65" s="46"/>
      <c r="G65" s="25"/>
      <c r="H65" s="25"/>
      <c r="I65" s="25"/>
    </row>
    <row r="66" spans="1:9" s="3" customFormat="1" ht="15.75" x14ac:dyDescent="0.25">
      <c r="A66" s="24"/>
      <c r="B66" s="24"/>
      <c r="C66" s="24"/>
      <c r="D66" s="25"/>
      <c r="E66" s="19"/>
      <c r="F66" s="46"/>
      <c r="G66" s="25"/>
      <c r="H66" s="25"/>
      <c r="I66" s="25"/>
    </row>
  </sheetData>
  <mergeCells count="3">
    <mergeCell ref="A5:I5"/>
    <mergeCell ref="H59:I59"/>
    <mergeCell ref="A59:D59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0" fitToHeight="5" orientation="landscape" r:id="rId1"/>
  <headerFooter alignWithMargins="0">
    <oddFooter>&amp;C&amp;P</oddFooter>
  </headerFooter>
  <rowBreaks count="3" manualBreakCount="3">
    <brk id="19" max="8" man="1"/>
    <brk id="33" max="8" man="1"/>
    <brk id="4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2019-08-02T07:22:58Z</cp:lastPrinted>
  <dcterms:created xsi:type="dcterms:W3CDTF">2014-01-17T10:52:16Z</dcterms:created>
  <dcterms:modified xsi:type="dcterms:W3CDTF">2019-08-02T14:19:01Z</dcterms:modified>
</cp:coreProperties>
</file>