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5" i="1" l="1"/>
  <c r="P24" i="1"/>
  <c r="P23" i="1"/>
  <c r="P22" i="1"/>
  <c r="P21" i="1"/>
  <c r="P20" i="1"/>
  <c r="P19" i="1"/>
  <c r="P18" i="1"/>
  <c r="P17" i="1"/>
  <c r="P16" i="1"/>
  <c r="E15" i="1"/>
  <c r="J15" i="1"/>
  <c r="P15" i="1"/>
  <c r="F15" i="1"/>
  <c r="G15" i="1"/>
  <c r="H15" i="1"/>
  <c r="I15" i="1"/>
  <c r="K15" i="1"/>
  <c r="L15" i="1"/>
  <c r="M15" i="1"/>
  <c r="N15" i="1"/>
  <c r="O15" i="1"/>
  <c r="E27" i="1"/>
  <c r="P28" i="1"/>
  <c r="P29" i="1"/>
  <c r="P27" i="1"/>
  <c r="P30" i="1"/>
  <c r="P31" i="1"/>
  <c r="P32" i="1"/>
  <c r="P33" i="1"/>
  <c r="P34" i="1"/>
  <c r="P35" i="1"/>
  <c r="P36" i="1"/>
  <c r="P37" i="1"/>
  <c r="E26" i="1"/>
  <c r="F27" i="1"/>
  <c r="F26" i="1"/>
  <c r="F46" i="1"/>
  <c r="G26" i="1"/>
  <c r="I26" i="1"/>
  <c r="K26" i="1"/>
  <c r="M26" i="1"/>
  <c r="O26" i="1"/>
  <c r="F14" i="1"/>
  <c r="G14" i="1"/>
  <c r="H14" i="1"/>
  <c r="I14" i="1"/>
  <c r="E14" i="1"/>
  <c r="K14" i="1"/>
  <c r="L14" i="1"/>
  <c r="M14" i="1"/>
  <c r="N14" i="1"/>
  <c r="O14" i="1"/>
  <c r="J14" i="1"/>
  <c r="P14" i="1"/>
  <c r="G27" i="1"/>
  <c r="H27" i="1"/>
  <c r="H26" i="1"/>
  <c r="I27" i="1"/>
  <c r="J27" i="1"/>
  <c r="J26" i="1"/>
  <c r="K27" i="1"/>
  <c r="L27" i="1"/>
  <c r="L26" i="1"/>
  <c r="M27" i="1"/>
  <c r="N27" i="1"/>
  <c r="N26" i="1"/>
  <c r="O27" i="1"/>
  <c r="O39" i="1"/>
  <c r="N39" i="1"/>
  <c r="N38" i="1"/>
  <c r="M39" i="1"/>
  <c r="L39" i="1"/>
  <c r="K39" i="1"/>
  <c r="I39" i="1"/>
  <c r="H39" i="1"/>
  <c r="H38" i="1"/>
  <c r="G39" i="1"/>
  <c r="F39" i="1"/>
  <c r="F38" i="1"/>
  <c r="E39" i="1"/>
  <c r="E38" i="1"/>
  <c r="O43" i="1"/>
  <c r="O42" i="1"/>
  <c r="N43" i="1"/>
  <c r="N42" i="1"/>
  <c r="M43" i="1"/>
  <c r="M42" i="1"/>
  <c r="L43" i="1"/>
  <c r="L42" i="1"/>
  <c r="K43" i="1"/>
  <c r="K42" i="1"/>
  <c r="J43" i="1"/>
  <c r="J42" i="1"/>
  <c r="I43" i="1"/>
  <c r="I42" i="1"/>
  <c r="H43" i="1"/>
  <c r="H42" i="1"/>
  <c r="G43" i="1"/>
  <c r="G42" i="1"/>
  <c r="F43" i="1"/>
  <c r="F42" i="1"/>
  <c r="E43" i="1"/>
  <c r="E42" i="1"/>
  <c r="J40" i="1"/>
  <c r="J39" i="1"/>
  <c r="J38" i="1"/>
  <c r="L38" i="1"/>
  <c r="K38" i="1"/>
  <c r="M38" i="1"/>
  <c r="O38" i="1"/>
  <c r="G38" i="1"/>
  <c r="I38" i="1"/>
  <c r="P44" i="1"/>
  <c r="P43" i="1"/>
  <c r="P42" i="1"/>
  <c r="P40" i="1"/>
  <c r="P39" i="1"/>
  <c r="E46" i="1"/>
  <c r="P38" i="1"/>
  <c r="N46" i="1"/>
  <c r="L46" i="1"/>
  <c r="J46" i="1"/>
  <c r="H46" i="1"/>
  <c r="O46" i="1"/>
  <c r="M46" i="1"/>
  <c r="K46" i="1"/>
  <c r="I46" i="1"/>
  <c r="G46" i="1"/>
  <c r="P26" i="1"/>
  <c r="P46" i="1"/>
</calcChain>
</file>

<file path=xl/sharedStrings.xml><?xml version="1.0" encoding="utf-8"?>
<sst xmlns="http://schemas.openxmlformats.org/spreadsheetml/2006/main" count="145" uniqueCount="79">
  <si>
    <t>м. Чернівці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</si>
  <si>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</si>
  <si>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</si>
  <si>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</si>
  <si>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</si>
  <si>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</si>
  <si>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</si>
  <si>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</si>
  <si>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</si>
  <si>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</si>
  <si>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</si>
  <si>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</si>
  <si>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</si>
  <si>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</si>
  <si>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</si>
  <si>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</si>
  <si>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2700000</t>
  </si>
  <si>
    <t>Департамент економіки Чернівецької міської ради</t>
  </si>
  <si>
    <t>2710000</t>
  </si>
  <si>
    <t>2710160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</si>
  <si>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</si>
  <si>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</si>
  <si>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</si>
  <si>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X</t>
  </si>
  <si>
    <t>Усього</t>
  </si>
  <si>
    <t>Секретар Чернівецької міської ради</t>
  </si>
  <si>
    <t>В. Продан</t>
  </si>
  <si>
    <t>Додаток 3.1</t>
  </si>
  <si>
    <t>Департамент розвитку Чернівецької міської ради</t>
  </si>
  <si>
    <t>до рішення міської ради VII скликання</t>
  </si>
  <si>
    <t>ЗМІНИ ДО РОЗПОДІЛУ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</si>
  <si>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</si>
  <si>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</si>
  <si>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</si>
  <si>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2717691</t>
  </si>
  <si>
    <t>видатків міського бюджету на 2019 рік</t>
  </si>
  <si>
    <t>Департамент економіки</t>
  </si>
  <si>
    <t>Департамент розвитку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</si>
  <si>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</si>
  <si>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</si>
  <si>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</si>
  <si>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</si>
  <si>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0710160</t>
  </si>
  <si>
    <t>0712010</t>
  </si>
  <si>
    <t>2010</t>
  </si>
  <si>
    <t>0731</t>
  </si>
  <si>
    <t>Багатопрофільна стаціонарна медична допомога населенню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</si>
  <si>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</si>
  <si>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</si>
  <si>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</si>
  <si>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</si>
  <si>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</si>
  <si>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</si>
  <si>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</si>
  <si>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</si>
  <si>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0712100</t>
  </si>
  <si>
    <t>2100</t>
  </si>
  <si>
    <t>0722</t>
  </si>
  <si>
    <t>Стоматологічна допомога населенню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</si>
  <si>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</si>
  <si>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</si>
  <si>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</si>
  <si>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</si>
  <si>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</si>
  <si>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</si>
  <si>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</si>
  <si>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</si>
  <si>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</si>
  <si>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</si>
  <si>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</si>
  <si>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t>0712151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</si>
  <si>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</si>
  <si>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</si>
  <si>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</si>
  <si>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</si>
  <si>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</si>
  <si>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Управління забезпечення медичного обслуговування у сфері охорони здоров`я Чернівецької міської ради</t>
  </si>
  <si>
    <t>Управління забезпечення медичного обслуговування у сфері охорони здоров`я</t>
  </si>
  <si>
    <r>
      <t>20.06.2019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1730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</si>
</sst>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2" fontId="0" fillId="0" borderId="0" xfId="0" applyNumberFormat="1" applyAlignment="1">
      <alignment vertical="center"/>
    </xf>
    <xf numFmtId="0" fontId="3" fillId="0" borderId="0" xfId="0" applyFont="1" applyFill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topLeftCell="F1" zoomScale="90" zoomScaleNormal="90" workbookViewId="0">
      <selection activeCell="M3" sqref="M3"/>
    </sheetView>
  </sheetViews>
  <sheetFormatPr defaultRowHeight="12.75" x14ac:dyDescent="0.2"/>
  <cols>
    <col min="1" max="3" width="12" customWidth="1"/>
    <col min="4" max="4" width="40.7109375" customWidth="1"/>
    <col min="5" max="6" width="14.7109375" customWidth="1"/>
    <col min="7" max="15" width="13.7109375" customWidth="1"/>
    <col min="16" max="16" width="15.5703125" customWidth="1"/>
  </cols>
  <sheetData>
    <row r="1" spans="1:16" x14ac:dyDescent="0.2">
      <c r="A1" t="s">
        <v>0</v>
      </c>
      <c r="M1" s="17" t="s">
        <v>27</v>
      </c>
    </row>
    <row r="2" spans="1:16" ht="15.75" customHeight="1" x14ac:dyDescent="0.2">
      <c r="M2" t="s">
        <v>29</v>
      </c>
    </row>
    <row r="3" spans="1:16" ht="17.25" customHeight="1" x14ac:dyDescent="0.2">
      <c r="M3" s="23" t="s">
        <v>78</v>
      </c>
      <c r="N3" s="17"/>
    </row>
    <row r="5" spans="1:16" x14ac:dyDescent="0.2">
      <c r="A5" s="27" t="s">
        <v>30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7" t="s">
        <v>35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">
      <c r="A7" s="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x14ac:dyDescent="0.2">
      <c r="P8" s="1" t="s">
        <v>1</v>
      </c>
    </row>
    <row r="9" spans="1:16" x14ac:dyDescent="0.2">
      <c r="A9" s="29" t="s">
        <v>2</v>
      </c>
      <c r="B9" s="30" t="s">
        <v>3</v>
      </c>
      <c r="C9" s="30" t="s">
        <v>4</v>
      </c>
      <c r="D9" s="25" t="s">
        <v>5</v>
      </c>
      <c r="E9" s="24" t="s">
        <v>6</v>
      </c>
      <c r="F9" s="24"/>
      <c r="G9" s="24"/>
      <c r="H9" s="24"/>
      <c r="I9" s="24"/>
      <c r="J9" s="24" t="s">
        <v>13</v>
      </c>
      <c r="K9" s="24"/>
      <c r="L9" s="24"/>
      <c r="M9" s="24"/>
      <c r="N9" s="24"/>
      <c r="O9" s="24"/>
      <c r="P9" s="26" t="s">
        <v>15</v>
      </c>
    </row>
    <row r="10" spans="1:16" x14ac:dyDescent="0.2">
      <c r="A10" s="24"/>
      <c r="B10" s="25"/>
      <c r="C10" s="25"/>
      <c r="D10" s="25"/>
      <c r="E10" s="26" t="s">
        <v>7</v>
      </c>
      <c r="F10" s="24" t="s">
        <v>8</v>
      </c>
      <c r="G10" s="24" t="s">
        <v>9</v>
      </c>
      <c r="H10" s="24"/>
      <c r="I10" s="24" t="s">
        <v>12</v>
      </c>
      <c r="J10" s="26" t="s">
        <v>7</v>
      </c>
      <c r="K10" s="24" t="s">
        <v>14</v>
      </c>
      <c r="L10" s="24" t="s">
        <v>8</v>
      </c>
      <c r="M10" s="24" t="s">
        <v>9</v>
      </c>
      <c r="N10" s="24"/>
      <c r="O10" s="24" t="s">
        <v>12</v>
      </c>
      <c r="P10" s="24"/>
    </row>
    <row r="11" spans="1:16" x14ac:dyDescent="0.2">
      <c r="A11" s="24"/>
      <c r="B11" s="25"/>
      <c r="C11" s="25"/>
      <c r="D11" s="25"/>
      <c r="E11" s="24"/>
      <c r="F11" s="24"/>
      <c r="G11" s="24" t="s">
        <v>10</v>
      </c>
      <c r="H11" s="24" t="s">
        <v>11</v>
      </c>
      <c r="I11" s="24"/>
      <c r="J11" s="24"/>
      <c r="K11" s="24"/>
      <c r="L11" s="24"/>
      <c r="M11" s="24" t="s">
        <v>10</v>
      </c>
      <c r="N11" s="24" t="s">
        <v>11</v>
      </c>
      <c r="O11" s="24"/>
      <c r="P11" s="24"/>
    </row>
    <row r="12" spans="1:16" ht="44.25" customHeight="1" x14ac:dyDescent="0.2">
      <c r="A12" s="24"/>
      <c r="B12" s="25"/>
      <c r="C12" s="25"/>
      <c r="D12" s="25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2">
        <v>1</v>
      </c>
      <c r="B13" s="2">
        <v>2</v>
      </c>
      <c r="C13" s="2">
        <v>3</v>
      </c>
      <c r="D13" s="2">
        <v>4</v>
      </c>
      <c r="E13" s="3">
        <v>5</v>
      </c>
      <c r="F13" s="2">
        <v>6</v>
      </c>
      <c r="G13" s="2">
        <v>7</v>
      </c>
      <c r="H13" s="2">
        <v>8</v>
      </c>
      <c r="I13" s="2">
        <v>9</v>
      </c>
      <c r="J13" s="3">
        <v>10</v>
      </c>
      <c r="K13" s="2">
        <v>11</v>
      </c>
      <c r="L13" s="2">
        <v>12</v>
      </c>
      <c r="M13" s="2">
        <v>13</v>
      </c>
      <c r="N13" s="2">
        <v>14</v>
      </c>
      <c r="O13" s="2">
        <v>15</v>
      </c>
      <c r="P13" s="3">
        <v>16</v>
      </c>
    </row>
    <row r="14" spans="1:16" ht="25.5" x14ac:dyDescent="0.2">
      <c r="A14" s="4" t="s">
        <v>38</v>
      </c>
      <c r="B14" s="5"/>
      <c r="C14" s="6"/>
      <c r="D14" s="7" t="s">
        <v>39</v>
      </c>
      <c r="E14" s="8">
        <f t="shared" ref="E14:O14" si="0">E15</f>
        <v>-133202800</v>
      </c>
      <c r="F14" s="8">
        <f t="shared" si="0"/>
        <v>-133202800</v>
      </c>
      <c r="G14" s="8">
        <f t="shared" si="0"/>
        <v>-703600</v>
      </c>
      <c r="H14" s="8">
        <f t="shared" si="0"/>
        <v>-22100</v>
      </c>
      <c r="I14" s="8">
        <f t="shared" si="0"/>
        <v>0</v>
      </c>
      <c r="J14" s="8">
        <f t="shared" si="0"/>
        <v>0</v>
      </c>
      <c r="K14" s="8">
        <f t="shared" si="0"/>
        <v>0</v>
      </c>
      <c r="L14" s="8">
        <f t="shared" si="0"/>
        <v>0</v>
      </c>
      <c r="M14" s="8">
        <f t="shared" si="0"/>
        <v>0</v>
      </c>
      <c r="N14" s="8">
        <f t="shared" si="0"/>
        <v>0</v>
      </c>
      <c r="O14" s="8">
        <f t="shared" si="0"/>
        <v>0</v>
      </c>
      <c r="P14" s="8">
        <f>E14+J14</f>
        <v>-133202800</v>
      </c>
    </row>
    <row r="15" spans="1:16" x14ac:dyDescent="0.2">
      <c r="A15" s="4" t="s">
        <v>40</v>
      </c>
      <c r="B15" s="5"/>
      <c r="C15" s="6"/>
      <c r="D15" s="7" t="s">
        <v>41</v>
      </c>
      <c r="E15" s="8">
        <f>SUM(E16:E25)</f>
        <v>-133202800</v>
      </c>
      <c r="F15" s="8">
        <f t="shared" ref="F15:O15" si="1">SUM(F16:F25)</f>
        <v>-133202800</v>
      </c>
      <c r="G15" s="8">
        <f t="shared" si="1"/>
        <v>-703600</v>
      </c>
      <c r="H15" s="8">
        <f t="shared" si="1"/>
        <v>-22100</v>
      </c>
      <c r="I15" s="8">
        <f t="shared" si="1"/>
        <v>0</v>
      </c>
      <c r="J15" s="8">
        <f t="shared" si="1"/>
        <v>0</v>
      </c>
      <c r="K15" s="8">
        <f t="shared" si="1"/>
        <v>0</v>
      </c>
      <c r="L15" s="8">
        <f t="shared" si="1"/>
        <v>0</v>
      </c>
      <c r="M15" s="8">
        <f t="shared" si="1"/>
        <v>0</v>
      </c>
      <c r="N15" s="8">
        <f t="shared" si="1"/>
        <v>0</v>
      </c>
      <c r="O15" s="8">
        <f t="shared" si="1"/>
        <v>0</v>
      </c>
      <c r="P15" s="8">
        <f>E15+J15</f>
        <v>-133202800</v>
      </c>
    </row>
    <row r="16" spans="1:16" ht="38.25" x14ac:dyDescent="0.2">
      <c r="A16" s="10" t="s">
        <v>42</v>
      </c>
      <c r="B16" s="10" t="s">
        <v>21</v>
      </c>
      <c r="C16" s="11" t="s">
        <v>20</v>
      </c>
      <c r="D16" s="12" t="s">
        <v>22</v>
      </c>
      <c r="E16" s="13">
        <v>-894500</v>
      </c>
      <c r="F16" s="14">
        <v>-894500</v>
      </c>
      <c r="G16" s="14">
        <v>-703600</v>
      </c>
      <c r="H16" s="14">
        <v>-22100</v>
      </c>
      <c r="I16" s="14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 t="shared" ref="P16:P25" si="2">E16+J16</f>
        <v>-894500</v>
      </c>
    </row>
    <row r="17" spans="1:16" ht="25.5" x14ac:dyDescent="0.2">
      <c r="A17" s="10" t="s">
        <v>43</v>
      </c>
      <c r="B17" s="10" t="s">
        <v>44</v>
      </c>
      <c r="C17" s="11" t="s">
        <v>45</v>
      </c>
      <c r="D17" s="12" t="s">
        <v>46</v>
      </c>
      <c r="E17" s="13">
        <v>-46286800</v>
      </c>
      <c r="F17" s="14">
        <v>-46286800</v>
      </c>
      <c r="G17" s="14">
        <v>0</v>
      </c>
      <c r="H17" s="14">
        <v>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2"/>
        <v>-46286800</v>
      </c>
    </row>
    <row r="18" spans="1:16" ht="25.5" x14ac:dyDescent="0.2">
      <c r="A18" s="10" t="s">
        <v>47</v>
      </c>
      <c r="B18" s="10" t="s">
        <v>48</v>
      </c>
      <c r="C18" s="11" t="s">
        <v>49</v>
      </c>
      <c r="D18" s="12" t="s">
        <v>50</v>
      </c>
      <c r="E18" s="13">
        <v>-37527200</v>
      </c>
      <c r="F18" s="14">
        <v>-37527200</v>
      </c>
      <c r="G18" s="14">
        <v>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2"/>
        <v>-37527200</v>
      </c>
    </row>
    <row r="19" spans="1:16" ht="38.25" x14ac:dyDescent="0.2">
      <c r="A19" s="10" t="s">
        <v>51</v>
      </c>
      <c r="B19" s="10" t="s">
        <v>52</v>
      </c>
      <c r="C19" s="11" t="s">
        <v>53</v>
      </c>
      <c r="D19" s="12" t="s">
        <v>54</v>
      </c>
      <c r="E19" s="13">
        <v>-31089400</v>
      </c>
      <c r="F19" s="14">
        <v>-31089400</v>
      </c>
      <c r="G19" s="14">
        <v>0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2"/>
        <v>-31089400</v>
      </c>
    </row>
    <row r="20" spans="1:16" x14ac:dyDescent="0.2">
      <c r="A20" s="10" t="s">
        <v>55</v>
      </c>
      <c r="B20" s="10" t="s">
        <v>56</v>
      </c>
      <c r="C20" s="11" t="s">
        <v>57</v>
      </c>
      <c r="D20" s="12" t="s">
        <v>58</v>
      </c>
      <c r="E20" s="13">
        <v>-7023200</v>
      </c>
      <c r="F20" s="14">
        <v>-7023200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2"/>
        <v>-7023200</v>
      </c>
    </row>
    <row r="21" spans="1:16" ht="38.25" x14ac:dyDescent="0.2">
      <c r="A21" s="10" t="s">
        <v>59</v>
      </c>
      <c r="B21" s="10" t="s">
        <v>60</v>
      </c>
      <c r="C21" s="11" t="s">
        <v>61</v>
      </c>
      <c r="D21" s="12" t="s">
        <v>62</v>
      </c>
      <c r="E21" s="13">
        <v>-1428900</v>
      </c>
      <c r="F21" s="14">
        <v>-1428900</v>
      </c>
      <c r="G21" s="14">
        <v>0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2"/>
        <v>-1428900</v>
      </c>
    </row>
    <row r="22" spans="1:16" ht="38.25" x14ac:dyDescent="0.2">
      <c r="A22" s="10" t="s">
        <v>63</v>
      </c>
      <c r="B22" s="10" t="s">
        <v>64</v>
      </c>
      <c r="C22" s="11" t="s">
        <v>53</v>
      </c>
      <c r="D22" s="12" t="s">
        <v>65</v>
      </c>
      <c r="E22" s="13">
        <v>-2610400</v>
      </c>
      <c r="F22" s="14">
        <v>-2610400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2"/>
        <v>-2610400</v>
      </c>
    </row>
    <row r="23" spans="1:16" ht="25.5" x14ac:dyDescent="0.2">
      <c r="A23" s="10" t="s">
        <v>66</v>
      </c>
      <c r="B23" s="10" t="s">
        <v>67</v>
      </c>
      <c r="C23" s="11" t="s">
        <v>68</v>
      </c>
      <c r="D23" s="12" t="s">
        <v>69</v>
      </c>
      <c r="E23" s="13">
        <v>-4111800</v>
      </c>
      <c r="F23" s="14">
        <v>-4111800</v>
      </c>
      <c r="G23" s="14">
        <v>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-4111800</v>
      </c>
    </row>
    <row r="24" spans="1:16" ht="25.5" x14ac:dyDescent="0.2">
      <c r="A24" s="10" t="s">
        <v>70</v>
      </c>
      <c r="B24" s="10" t="s">
        <v>71</v>
      </c>
      <c r="C24" s="11" t="s">
        <v>68</v>
      </c>
      <c r="D24" s="12" t="s">
        <v>72</v>
      </c>
      <c r="E24" s="13">
        <v>-1615600</v>
      </c>
      <c r="F24" s="14">
        <v>-1615600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2"/>
        <v>-1615600</v>
      </c>
    </row>
    <row r="25" spans="1:16" ht="25.5" x14ac:dyDescent="0.2">
      <c r="A25" s="10" t="s">
        <v>73</v>
      </c>
      <c r="B25" s="10" t="s">
        <v>74</v>
      </c>
      <c r="C25" s="11" t="s">
        <v>68</v>
      </c>
      <c r="D25" s="12" t="s">
        <v>75</v>
      </c>
      <c r="E25" s="13">
        <v>-615000</v>
      </c>
      <c r="F25" s="14">
        <v>-615000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2"/>
        <v>-615000</v>
      </c>
    </row>
    <row r="26" spans="1:16" ht="38.25" x14ac:dyDescent="0.2">
      <c r="A26" s="4" t="s">
        <v>38</v>
      </c>
      <c r="B26" s="5"/>
      <c r="C26" s="6"/>
      <c r="D26" s="7" t="s">
        <v>76</v>
      </c>
      <c r="E26" s="8">
        <f>E27</f>
        <v>135684126</v>
      </c>
      <c r="F26" s="8">
        <f t="shared" ref="F26:O26" si="3">F27</f>
        <v>135684126</v>
      </c>
      <c r="G26" s="8">
        <f t="shared" si="3"/>
        <v>703600</v>
      </c>
      <c r="H26" s="8">
        <f t="shared" si="3"/>
        <v>22100</v>
      </c>
      <c r="I26" s="8">
        <f t="shared" si="3"/>
        <v>0</v>
      </c>
      <c r="J26" s="8">
        <f t="shared" si="3"/>
        <v>2238600</v>
      </c>
      <c r="K26" s="8">
        <f t="shared" si="3"/>
        <v>2238600</v>
      </c>
      <c r="L26" s="8">
        <f t="shared" si="3"/>
        <v>0</v>
      </c>
      <c r="M26" s="8">
        <f t="shared" si="3"/>
        <v>0</v>
      </c>
      <c r="N26" s="8">
        <f t="shared" si="3"/>
        <v>0</v>
      </c>
      <c r="O26" s="8">
        <f t="shared" si="3"/>
        <v>0</v>
      </c>
      <c r="P26" s="8">
        <f>E26+J26</f>
        <v>137922726</v>
      </c>
    </row>
    <row r="27" spans="1:16" ht="41.25" customHeight="1" x14ac:dyDescent="0.2">
      <c r="A27" s="4" t="s">
        <v>40</v>
      </c>
      <c r="B27" s="5"/>
      <c r="C27" s="6"/>
      <c r="D27" s="9" t="s">
        <v>77</v>
      </c>
      <c r="E27" s="8">
        <f>SUM(E28:E37)</f>
        <v>135684126</v>
      </c>
      <c r="F27" s="8">
        <f t="shared" ref="F27:O27" si="4">SUM(F28:F37)</f>
        <v>135684126</v>
      </c>
      <c r="G27" s="8">
        <f t="shared" si="4"/>
        <v>703600</v>
      </c>
      <c r="H27" s="8">
        <f t="shared" si="4"/>
        <v>22100</v>
      </c>
      <c r="I27" s="8">
        <f t="shared" si="4"/>
        <v>0</v>
      </c>
      <c r="J27" s="8">
        <f t="shared" si="4"/>
        <v>2238600</v>
      </c>
      <c r="K27" s="8">
        <f t="shared" si="4"/>
        <v>2238600</v>
      </c>
      <c r="L27" s="8">
        <f t="shared" si="4"/>
        <v>0</v>
      </c>
      <c r="M27" s="8">
        <f t="shared" si="4"/>
        <v>0</v>
      </c>
      <c r="N27" s="8">
        <f t="shared" si="4"/>
        <v>0</v>
      </c>
      <c r="O27" s="8">
        <f t="shared" si="4"/>
        <v>0</v>
      </c>
      <c r="P27" s="8">
        <f>SUM(P28:P37)</f>
        <v>137922726</v>
      </c>
    </row>
    <row r="28" spans="1:16" ht="38.25" x14ac:dyDescent="0.2">
      <c r="A28" s="10" t="s">
        <v>42</v>
      </c>
      <c r="B28" s="10" t="s">
        <v>21</v>
      </c>
      <c r="C28" s="11" t="s">
        <v>20</v>
      </c>
      <c r="D28" s="12" t="s">
        <v>22</v>
      </c>
      <c r="E28" s="13">
        <v>894500</v>
      </c>
      <c r="F28" s="14">
        <v>894500</v>
      </c>
      <c r="G28" s="14">
        <v>703600</v>
      </c>
      <c r="H28" s="14">
        <v>22100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ref="P28:P37" si="5">E28+J28</f>
        <v>894500</v>
      </c>
    </row>
    <row r="29" spans="1:16" ht="25.5" x14ac:dyDescent="0.2">
      <c r="A29" s="10" t="s">
        <v>43</v>
      </c>
      <c r="B29" s="10" t="s">
        <v>44</v>
      </c>
      <c r="C29" s="11" t="s">
        <v>45</v>
      </c>
      <c r="D29" s="12" t="s">
        <v>46</v>
      </c>
      <c r="E29" s="13">
        <v>46757000</v>
      </c>
      <c r="F29" s="14">
        <v>46757000</v>
      </c>
      <c r="G29" s="14">
        <v>0</v>
      </c>
      <c r="H29" s="14">
        <v>0</v>
      </c>
      <c r="I29" s="14">
        <v>0</v>
      </c>
      <c r="J29" s="13">
        <v>438600</v>
      </c>
      <c r="K29" s="14">
        <v>438600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5"/>
        <v>47195600</v>
      </c>
    </row>
    <row r="30" spans="1:16" ht="25.5" x14ac:dyDescent="0.2">
      <c r="A30" s="10" t="s">
        <v>47</v>
      </c>
      <c r="B30" s="10" t="s">
        <v>48</v>
      </c>
      <c r="C30" s="11" t="s">
        <v>49</v>
      </c>
      <c r="D30" s="12" t="s">
        <v>50</v>
      </c>
      <c r="E30" s="13">
        <v>37513900</v>
      </c>
      <c r="F30" s="14">
        <v>37513900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5"/>
        <v>37513900</v>
      </c>
    </row>
    <row r="31" spans="1:16" ht="38.25" x14ac:dyDescent="0.2">
      <c r="A31" s="10" t="s">
        <v>51</v>
      </c>
      <c r="B31" s="10" t="s">
        <v>52</v>
      </c>
      <c r="C31" s="11" t="s">
        <v>53</v>
      </c>
      <c r="D31" s="12" t="s">
        <v>54</v>
      </c>
      <c r="E31" s="13">
        <v>32849600</v>
      </c>
      <c r="F31" s="14">
        <v>32849600</v>
      </c>
      <c r="G31" s="14">
        <v>0</v>
      </c>
      <c r="H31" s="14">
        <v>0</v>
      </c>
      <c r="I31" s="14">
        <v>0</v>
      </c>
      <c r="J31" s="13">
        <v>1800000</v>
      </c>
      <c r="K31" s="14">
        <v>1800000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5"/>
        <v>34649600</v>
      </c>
    </row>
    <row r="32" spans="1:16" x14ac:dyDescent="0.2">
      <c r="A32" s="10" t="s">
        <v>55</v>
      </c>
      <c r="B32" s="10" t="s">
        <v>56</v>
      </c>
      <c r="C32" s="11" t="s">
        <v>57</v>
      </c>
      <c r="D32" s="12" t="s">
        <v>58</v>
      </c>
      <c r="E32" s="13">
        <v>7255200</v>
      </c>
      <c r="F32" s="14">
        <v>7255200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5"/>
        <v>7255200</v>
      </c>
    </row>
    <row r="33" spans="1:16" ht="38.25" x14ac:dyDescent="0.2">
      <c r="A33" s="10" t="s">
        <v>59</v>
      </c>
      <c r="B33" s="10" t="s">
        <v>60</v>
      </c>
      <c r="C33" s="11" t="s">
        <v>61</v>
      </c>
      <c r="D33" s="12" t="s">
        <v>62</v>
      </c>
      <c r="E33" s="13">
        <v>1428900</v>
      </c>
      <c r="F33" s="14">
        <v>1428900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5"/>
        <v>1428900</v>
      </c>
    </row>
    <row r="34" spans="1:16" ht="38.25" x14ac:dyDescent="0.2">
      <c r="A34" s="10" t="s">
        <v>63</v>
      </c>
      <c r="B34" s="10" t="s">
        <v>64</v>
      </c>
      <c r="C34" s="11" t="s">
        <v>53</v>
      </c>
      <c r="D34" s="12" t="s">
        <v>65</v>
      </c>
      <c r="E34" s="13">
        <v>2610400</v>
      </c>
      <c r="F34" s="14">
        <v>2610400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5"/>
        <v>2610400</v>
      </c>
    </row>
    <row r="35" spans="1:16" ht="25.5" x14ac:dyDescent="0.2">
      <c r="A35" s="10" t="s">
        <v>66</v>
      </c>
      <c r="B35" s="10" t="s">
        <v>67</v>
      </c>
      <c r="C35" s="11" t="s">
        <v>68</v>
      </c>
      <c r="D35" s="12" t="s">
        <v>69</v>
      </c>
      <c r="E35" s="13">
        <v>4111800</v>
      </c>
      <c r="F35" s="14">
        <v>4111800</v>
      </c>
      <c r="G35" s="14">
        <v>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5"/>
        <v>4111800</v>
      </c>
    </row>
    <row r="36" spans="1:16" ht="25.5" x14ac:dyDescent="0.2">
      <c r="A36" s="10" t="s">
        <v>70</v>
      </c>
      <c r="B36" s="10" t="s">
        <v>71</v>
      </c>
      <c r="C36" s="11" t="s">
        <v>68</v>
      </c>
      <c r="D36" s="12" t="s">
        <v>72</v>
      </c>
      <c r="E36" s="13">
        <v>1615600</v>
      </c>
      <c r="F36" s="14">
        <v>1615600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5"/>
        <v>1615600</v>
      </c>
    </row>
    <row r="37" spans="1:16" ht="25.5" x14ac:dyDescent="0.2">
      <c r="A37" s="10" t="s">
        <v>73</v>
      </c>
      <c r="B37" s="10" t="s">
        <v>74</v>
      </c>
      <c r="C37" s="11" t="s">
        <v>68</v>
      </c>
      <c r="D37" s="12" t="s">
        <v>75</v>
      </c>
      <c r="E37" s="13">
        <v>647226</v>
      </c>
      <c r="F37" s="14">
        <v>647226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5"/>
        <v>647226</v>
      </c>
    </row>
    <row r="38" spans="1:16" ht="25.5" x14ac:dyDescent="0.2">
      <c r="A38" s="4" t="s">
        <v>16</v>
      </c>
      <c r="B38" s="5"/>
      <c r="C38" s="6"/>
      <c r="D38" s="7" t="s">
        <v>17</v>
      </c>
      <c r="E38" s="8">
        <f t="shared" ref="E38:O38" si="6">E39</f>
        <v>-1267800</v>
      </c>
      <c r="F38" s="8">
        <f t="shared" si="6"/>
        <v>-1267800</v>
      </c>
      <c r="G38" s="8">
        <f t="shared" si="6"/>
        <v>-1022000</v>
      </c>
      <c r="H38" s="8">
        <f t="shared" si="6"/>
        <v>-4000</v>
      </c>
      <c r="I38" s="8">
        <f t="shared" si="6"/>
        <v>0</v>
      </c>
      <c r="J38" s="8">
        <f t="shared" si="6"/>
        <v>-35423.949999999997</v>
      </c>
      <c r="K38" s="9">
        <f t="shared" si="6"/>
        <v>0</v>
      </c>
      <c r="L38" s="9">
        <f t="shared" si="6"/>
        <v>-35423.949999999997</v>
      </c>
      <c r="M38" s="9">
        <f t="shared" si="6"/>
        <v>-29006.52</v>
      </c>
      <c r="N38" s="9">
        <f t="shared" si="6"/>
        <v>0</v>
      </c>
      <c r="O38" s="9">
        <f t="shared" si="6"/>
        <v>0</v>
      </c>
      <c r="P38" s="8">
        <f t="shared" ref="P38:P44" si="7">E38+J38</f>
        <v>-1303223.95</v>
      </c>
    </row>
    <row r="39" spans="1:16" x14ac:dyDescent="0.2">
      <c r="A39" s="4" t="s">
        <v>18</v>
      </c>
      <c r="B39" s="5"/>
      <c r="C39" s="6"/>
      <c r="D39" s="7" t="s">
        <v>36</v>
      </c>
      <c r="E39" s="8">
        <f>E40+E41</f>
        <v>-1267800</v>
      </c>
      <c r="F39" s="8">
        <f t="shared" ref="F39:P39" si="8">F40+F41</f>
        <v>-1267800</v>
      </c>
      <c r="G39" s="8">
        <f t="shared" si="8"/>
        <v>-1022000</v>
      </c>
      <c r="H39" s="8">
        <f t="shared" si="8"/>
        <v>-4000</v>
      </c>
      <c r="I39" s="8">
        <f t="shared" si="8"/>
        <v>0</v>
      </c>
      <c r="J39" s="8">
        <f t="shared" si="8"/>
        <v>-35423.949999999997</v>
      </c>
      <c r="K39" s="8">
        <f t="shared" si="8"/>
        <v>0</v>
      </c>
      <c r="L39" s="8">
        <f t="shared" si="8"/>
        <v>-35423.949999999997</v>
      </c>
      <c r="M39" s="8">
        <f t="shared" si="8"/>
        <v>-29006.52</v>
      </c>
      <c r="N39" s="8">
        <f t="shared" si="8"/>
        <v>0</v>
      </c>
      <c r="O39" s="8">
        <f t="shared" si="8"/>
        <v>0</v>
      </c>
      <c r="P39" s="8">
        <f t="shared" si="8"/>
        <v>-1303223.95</v>
      </c>
    </row>
    <row r="40" spans="1:16" ht="38.25" x14ac:dyDescent="0.2">
      <c r="A40" s="10" t="s">
        <v>19</v>
      </c>
      <c r="B40" s="10" t="s">
        <v>21</v>
      </c>
      <c r="C40" s="11" t="s">
        <v>20</v>
      </c>
      <c r="D40" s="12" t="s">
        <v>22</v>
      </c>
      <c r="E40" s="13">
        <v>-1267800</v>
      </c>
      <c r="F40" s="14">
        <v>-1267800</v>
      </c>
      <c r="G40" s="14">
        <v>-1022000</v>
      </c>
      <c r="H40" s="14">
        <v>-4000</v>
      </c>
      <c r="I40" s="14">
        <v>0</v>
      </c>
      <c r="J40" s="13">
        <f>L40+O40</f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3">
        <f t="shared" si="7"/>
        <v>-1267800</v>
      </c>
    </row>
    <row r="41" spans="1:16" ht="114.75" x14ac:dyDescent="0.2">
      <c r="A41" s="10" t="s">
        <v>34</v>
      </c>
      <c r="B41" s="10" t="s">
        <v>31</v>
      </c>
      <c r="C41" s="11" t="s">
        <v>32</v>
      </c>
      <c r="D41" s="12" t="s">
        <v>33</v>
      </c>
      <c r="E41" s="13">
        <v>0</v>
      </c>
      <c r="F41" s="14">
        <v>0</v>
      </c>
      <c r="G41" s="14">
        <v>0</v>
      </c>
      <c r="H41" s="14">
        <v>0</v>
      </c>
      <c r="I41" s="14">
        <v>0</v>
      </c>
      <c r="J41" s="13">
        <v>-35423.949999999997</v>
      </c>
      <c r="K41" s="22">
        <v>0</v>
      </c>
      <c r="L41" s="14">
        <v>-35423.949999999997</v>
      </c>
      <c r="M41" s="14">
        <v>-29006.52</v>
      </c>
      <c r="N41" s="14">
        <v>0</v>
      </c>
      <c r="O41" s="14">
        <v>0</v>
      </c>
      <c r="P41" s="13">
        <v>-35423.949999999997</v>
      </c>
    </row>
    <row r="42" spans="1:16" ht="25.5" x14ac:dyDescent="0.2">
      <c r="A42" s="4" t="s">
        <v>16</v>
      </c>
      <c r="B42" s="5"/>
      <c r="C42" s="6"/>
      <c r="D42" s="7" t="s">
        <v>28</v>
      </c>
      <c r="E42" s="8">
        <f>E43</f>
        <v>1267800</v>
      </c>
      <c r="F42" s="8">
        <f t="shared" ref="F42:P42" si="9">F43</f>
        <v>1267800</v>
      </c>
      <c r="G42" s="8">
        <f t="shared" si="9"/>
        <v>1022000</v>
      </c>
      <c r="H42" s="8">
        <f t="shared" si="9"/>
        <v>4000</v>
      </c>
      <c r="I42" s="8">
        <f t="shared" si="9"/>
        <v>0</v>
      </c>
      <c r="J42" s="8">
        <f t="shared" si="9"/>
        <v>35423.949999999997</v>
      </c>
      <c r="K42" s="8">
        <f t="shared" si="9"/>
        <v>0</v>
      </c>
      <c r="L42" s="8">
        <f t="shared" si="9"/>
        <v>35423.949999999997</v>
      </c>
      <c r="M42" s="8">
        <f t="shared" si="9"/>
        <v>29006.52</v>
      </c>
      <c r="N42" s="8">
        <f t="shared" si="9"/>
        <v>0</v>
      </c>
      <c r="O42" s="8">
        <f t="shared" si="9"/>
        <v>0</v>
      </c>
      <c r="P42" s="8">
        <f t="shared" si="9"/>
        <v>1303223.95</v>
      </c>
    </row>
    <row r="43" spans="1:16" x14ac:dyDescent="0.2">
      <c r="A43" s="4" t="s">
        <v>18</v>
      </c>
      <c r="B43" s="5"/>
      <c r="C43" s="6"/>
      <c r="D43" s="7" t="s">
        <v>37</v>
      </c>
      <c r="E43" s="8">
        <f>E44+E45</f>
        <v>1267800</v>
      </c>
      <c r="F43" s="8">
        <f t="shared" ref="F43:P43" si="10">F44+F45</f>
        <v>1267800</v>
      </c>
      <c r="G43" s="8">
        <f t="shared" si="10"/>
        <v>1022000</v>
      </c>
      <c r="H43" s="8">
        <f t="shared" si="10"/>
        <v>4000</v>
      </c>
      <c r="I43" s="8">
        <f t="shared" si="10"/>
        <v>0</v>
      </c>
      <c r="J43" s="8">
        <f t="shared" si="10"/>
        <v>35423.949999999997</v>
      </c>
      <c r="K43" s="8">
        <f t="shared" si="10"/>
        <v>0</v>
      </c>
      <c r="L43" s="8">
        <f t="shared" si="10"/>
        <v>35423.949999999997</v>
      </c>
      <c r="M43" s="8">
        <f t="shared" si="10"/>
        <v>29006.52</v>
      </c>
      <c r="N43" s="8">
        <f t="shared" si="10"/>
        <v>0</v>
      </c>
      <c r="O43" s="8">
        <f t="shared" si="10"/>
        <v>0</v>
      </c>
      <c r="P43" s="8">
        <f t="shared" si="10"/>
        <v>1303223.95</v>
      </c>
    </row>
    <row r="44" spans="1:16" ht="38.25" x14ac:dyDescent="0.2">
      <c r="A44" s="10" t="s">
        <v>19</v>
      </c>
      <c r="B44" s="10" t="s">
        <v>21</v>
      </c>
      <c r="C44" s="11" t="s">
        <v>20</v>
      </c>
      <c r="D44" s="12" t="s">
        <v>22</v>
      </c>
      <c r="E44" s="13">
        <v>1267800</v>
      </c>
      <c r="F44" s="14">
        <v>1267800</v>
      </c>
      <c r="G44" s="14">
        <v>1022000</v>
      </c>
      <c r="H44" s="14">
        <v>4000</v>
      </c>
      <c r="I44" s="14">
        <v>0</v>
      </c>
      <c r="J44" s="13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3">
        <f t="shared" si="7"/>
        <v>1267800</v>
      </c>
    </row>
    <row r="45" spans="1:16" ht="114.75" x14ac:dyDescent="0.2">
      <c r="A45" s="10" t="s">
        <v>34</v>
      </c>
      <c r="B45" s="10" t="s">
        <v>31</v>
      </c>
      <c r="C45" s="11" t="s">
        <v>32</v>
      </c>
      <c r="D45" s="12" t="s">
        <v>33</v>
      </c>
      <c r="E45" s="13">
        <v>0</v>
      </c>
      <c r="F45" s="14">
        <v>0</v>
      </c>
      <c r="G45" s="14">
        <v>0</v>
      </c>
      <c r="H45" s="14">
        <v>0</v>
      </c>
      <c r="I45" s="14">
        <v>0</v>
      </c>
      <c r="J45" s="13">
        <v>35423.949999999997</v>
      </c>
      <c r="K45" s="22">
        <v>0</v>
      </c>
      <c r="L45" s="14">
        <v>35423.949999999997</v>
      </c>
      <c r="M45" s="14">
        <v>29006.52</v>
      </c>
      <c r="N45" s="14">
        <v>0</v>
      </c>
      <c r="O45" s="14">
        <v>0</v>
      </c>
      <c r="P45" s="13">
        <v>35423.949999999997</v>
      </c>
    </row>
    <row r="46" spans="1:16" x14ac:dyDescent="0.2">
      <c r="A46" s="15" t="s">
        <v>23</v>
      </c>
      <c r="B46" s="15" t="s">
        <v>23</v>
      </c>
      <c r="C46" s="16" t="s">
        <v>23</v>
      </c>
      <c r="D46" s="8" t="s">
        <v>24</v>
      </c>
      <c r="E46" s="8">
        <f>E14+E26+E38+E42</f>
        <v>2481326</v>
      </c>
      <c r="F46" s="8">
        <f t="shared" ref="F46:P46" si="11">F14+F26+F38+F42</f>
        <v>2481326</v>
      </c>
      <c r="G46" s="8">
        <f t="shared" si="11"/>
        <v>0</v>
      </c>
      <c r="H46" s="8">
        <f t="shared" si="11"/>
        <v>0</v>
      </c>
      <c r="I46" s="8">
        <f t="shared" si="11"/>
        <v>0</v>
      </c>
      <c r="J46" s="8">
        <f t="shared" si="11"/>
        <v>2238600</v>
      </c>
      <c r="K46" s="8">
        <f t="shared" si="11"/>
        <v>2238600</v>
      </c>
      <c r="L46" s="8">
        <f t="shared" si="11"/>
        <v>0</v>
      </c>
      <c r="M46" s="8">
        <f t="shared" si="11"/>
        <v>0</v>
      </c>
      <c r="N46" s="8">
        <f t="shared" si="11"/>
        <v>0</v>
      </c>
      <c r="O46" s="8">
        <f t="shared" si="11"/>
        <v>0</v>
      </c>
      <c r="P46" s="8">
        <f t="shared" si="11"/>
        <v>4719926</v>
      </c>
    </row>
    <row r="50" spans="2:12" s="20" customFormat="1" ht="15.75" x14ac:dyDescent="0.25">
      <c r="B50" s="21" t="s">
        <v>25</v>
      </c>
      <c r="L50" s="21" t="s">
        <v>26</v>
      </c>
    </row>
  </sheetData>
  <mergeCells count="22">
    <mergeCell ref="A5:P5"/>
    <mergeCell ref="A6:P6"/>
    <mergeCell ref="A9:A12"/>
    <mergeCell ref="B9:B12"/>
    <mergeCell ref="C9:C12"/>
    <mergeCell ref="O10:O12"/>
    <mergeCell ref="P9:P12"/>
    <mergeCell ref="F10:F12"/>
    <mergeCell ref="J10:J12"/>
    <mergeCell ref="K10:K12"/>
    <mergeCell ref="L10:L12"/>
    <mergeCell ref="M10:N10"/>
    <mergeCell ref="G10:H10"/>
    <mergeCell ref="H11:H12"/>
    <mergeCell ref="I10:I12"/>
    <mergeCell ref="M11:M12"/>
    <mergeCell ref="N11:N12"/>
    <mergeCell ref="D9:D12"/>
    <mergeCell ref="E9:I9"/>
    <mergeCell ref="G11:G12"/>
    <mergeCell ref="J9:O9"/>
    <mergeCell ref="E10:E12"/>
  </mergeCells>
  <phoneticPr fontId="2" type="noConversion"/>
  <pageMargins left="0.27" right="0.19685039370078741" top="1.1811023622047245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Lapyshnyak</dc:creator>
  <cp:lastModifiedBy>RePack by Diakov</cp:lastModifiedBy>
  <cp:lastPrinted>2019-04-25T07:27:33Z</cp:lastPrinted>
  <dcterms:created xsi:type="dcterms:W3CDTF">2019-04-22T12:18:14Z</dcterms:created>
  <dcterms:modified xsi:type="dcterms:W3CDTF">2019-06-24T16:57:15Z</dcterms:modified>
</cp:coreProperties>
</file>