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7" sheetId="6" r:id="rId1"/>
  </sheets>
  <definedNames>
    <definedName name="_xlnm.Print_Titles" localSheetId="0">дод.7!$D:$E,дод.7!$7:$8</definedName>
    <definedName name="_xlnm.Print_Area" localSheetId="0">дод.7!$A$1:$I$64</definedName>
  </definedNames>
  <calcPr calcId="162913" fullCalcOnLoad="1"/>
</workbook>
</file>

<file path=xl/calcChain.xml><?xml version="1.0" encoding="utf-8"?>
<calcChain xmlns="http://schemas.openxmlformats.org/spreadsheetml/2006/main">
  <c r="H44" i="6" l="1"/>
  <c r="H43" i="6"/>
  <c r="H42" i="6" s="1"/>
  <c r="H35" i="6"/>
  <c r="H15" i="6"/>
  <c r="H14" i="6" s="1"/>
  <c r="H13" i="6" s="1"/>
  <c r="H18" i="6"/>
  <c r="H17" i="6" s="1"/>
  <c r="H19" i="6"/>
  <c r="H22" i="6"/>
  <c r="H21" i="6"/>
  <c r="H23" i="6"/>
  <c r="H29" i="6"/>
  <c r="H28" i="6" s="1"/>
  <c r="H27" i="6" s="1"/>
  <c r="H31" i="6"/>
  <c r="H33" i="6"/>
  <c r="H56" i="6"/>
  <c r="H53" i="6" s="1"/>
  <c r="H52" i="6" s="1"/>
  <c r="H59" i="6"/>
  <c r="H11" i="6"/>
  <c r="H10" i="6"/>
  <c r="H9" i="6"/>
  <c r="H62" i="6" l="1"/>
</calcChain>
</file>

<file path=xl/sharedStrings.xml><?xml version="1.0" encoding="utf-8"?>
<sst xmlns="http://schemas.openxmlformats.org/spreadsheetml/2006/main" count="131" uniqueCount="105">
  <si>
    <t>до рішення міської ради VII скликання</t>
  </si>
  <si>
    <t>Секретар Чернівецької міської ради</t>
  </si>
  <si>
    <t>В. Продан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</si>
  <si>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</si>
  <si>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</si>
  <si>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</si>
  <si>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</si>
  <si>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об’єкта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</si>
  <si>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</si>
  <si>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</si>
  <si>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</si>
  <si>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</si>
  <si>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УСЬОГО</t>
  </si>
  <si>
    <t>Х</t>
  </si>
  <si>
    <t>1</t>
  </si>
  <si>
    <t>2</t>
  </si>
  <si>
    <t>3</t>
  </si>
  <si>
    <t>Департамент житлово-комунального господарства Чернівецької міської ради</t>
  </si>
  <si>
    <t>0620</t>
  </si>
  <si>
    <t>Капітальні видатки</t>
  </si>
  <si>
    <t>Організація благоустрою населених пунктів</t>
  </si>
  <si>
    <t>0490</t>
  </si>
  <si>
    <t>0910</t>
  </si>
  <si>
    <t>Надання дошкільної освіти</t>
  </si>
  <si>
    <t>0731</t>
  </si>
  <si>
    <t>Багатопрофільна стаціонарна медична допомога населенню</t>
  </si>
  <si>
    <t>0700000</t>
  </si>
  <si>
    <t>0710000</t>
  </si>
  <si>
    <t>Капітальні трансферти підприємствам (установам, організаціям)</t>
  </si>
  <si>
    <t>Придбання обладнання і предметів довгострокового користування</t>
  </si>
  <si>
    <t>0600000</t>
  </si>
  <si>
    <t xml:space="preserve">Управління освіти Чернівецької міської ради </t>
  </si>
  <si>
    <t>0610000</t>
  </si>
  <si>
    <t>0611010</t>
  </si>
  <si>
    <t>1010</t>
  </si>
  <si>
    <t xml:space="preserve">Управління охорони здоров'я Чернівецької міської ради </t>
  </si>
  <si>
    <t>Зміни до розподілу коштів бюджету розвитку за об'єктами у 2019 році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</si>
  <si>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</si>
  <si>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</si>
  <si>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0617363</t>
  </si>
  <si>
    <t>Придбання ігрового комплексу для дошкільного навчального закладу № 8, м.Чернівці, вул. Стеф'юка, 6</t>
  </si>
  <si>
    <t>Придбання ігрового комплексу для дошкільного навчального закладу "Центр розвитку дитини "Джерело" № 24,  м.Чернівці, вул. Мусоргського, 13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</si>
  <si>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</si>
  <si>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</si>
  <si>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</si>
  <si>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</si>
  <si>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0717363</t>
  </si>
  <si>
    <t>Придбання лапароскопічної стійки з комплектуючими для потреб міської комунальної медичної установи “Клінічний пологовий будинок № 2”, м. Чернівці, вул. Рівненська, 8</t>
  </si>
  <si>
    <t>Придбання апарату УЗД для потреб комунального некомерційного підприємства “Міська дитяча поліклініка” Чернівецької міської ради, м. Чернівці, проспект Незалежності, 109</t>
  </si>
  <si>
    <t>Придбання предметів довгострокового використання для потреб комунальної медичної установи Чернівецької міської ради “Центр первинної медико-санітарної допомоги “Садгора”</t>
  </si>
  <si>
    <t>Придбання ігрового комплексу для дошкільного навчального закладу № 21 комбінованого типу, вул. Небесної Сотні, 9а</t>
  </si>
  <si>
    <t>1217363</t>
  </si>
  <si>
    <t>Облаштування дитячого ігрового майданчика по вул. Хотинській, 49а м.Чернівці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</si>
  <si>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</si>
  <si>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</si>
  <si>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</si>
  <si>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</si>
  <si>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</si>
  <si>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</si>
  <si>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</si>
  <si>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</si>
  <si>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Департамент містобудівного комплексу та земельних відносин Чернівецької міської ради</t>
  </si>
  <si>
    <t>1610000</t>
  </si>
  <si>
    <t>Капітальні видатки (співфінансування на реалізацію інвестиційного проекту  "Енергоефективність в будівлях бюджетної сфери в м.Чернівцях")</t>
  </si>
  <si>
    <t>0443</t>
  </si>
  <si>
    <t>Будівництво освітніх установ та закладів</t>
  </si>
  <si>
    <t>Реконструкція басейнів ЗОШ №27 на вул. С.Воробкевича,19</t>
  </si>
  <si>
    <t>Реконструкція будівлі на вул. Вірменській,17-А під дошкільний навчальний заклад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</si>
  <si>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</si>
  <si>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</si>
  <si>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Придбання медичного обладнання для КНП “Міська дитяча поліклініка", м. Чернівці, пр. Незалежності, 109</t>
  </si>
  <si>
    <t>Придбання медичного обладнання для КНП “Міська поліклініка №2", м. Чернівці, вул. Л.Українки,11</t>
  </si>
  <si>
    <t>Придбання медичного обладнання для МКМУ “Клінічний пологовий будинок № 2”, м.Чернівці , вул. Рівненська, 8</t>
  </si>
  <si>
    <t>1170</t>
  </si>
  <si>
    <t>0990</t>
  </si>
  <si>
    <t>Забезпечення діяльності інклюзивно-ресурсних центрів</t>
  </si>
  <si>
    <t>Забезпечення діяльності з виробництва, транспортування, постачання теплової енергії</t>
  </si>
  <si>
    <t>Капітальні видатки (співфінансування на реалізацію інвестиційного проекту "Модернізація інфраструктури централізованого теплопостачання в м.Чернівці (ЄБРР)) (замовник МКП Чернівцітеплокомуненерго")</t>
  </si>
  <si>
    <t>0611170</t>
  </si>
  <si>
    <t>Капітальні видатки (субвенція з обласного бюджету на співфінансування спорудження пам'ятника Героям Небесної сотні)</t>
  </si>
  <si>
    <t>0200000</t>
  </si>
  <si>
    <t>0210000</t>
  </si>
  <si>
    <t>0210160</t>
  </si>
  <si>
    <t>0111</t>
  </si>
  <si>
    <t>0160</t>
  </si>
  <si>
    <t xml:space="preserve">Виконавчий комітет Чернівецької міської ради </t>
  </si>
  <si>
    <t>Виконавчий комітет міської ради</t>
  </si>
  <si>
    <t>Керівництво і управління у відповідній сфері у містах (місті Києві), селищах, селах, об'єднаних територіальних громадах</t>
  </si>
  <si>
    <t>0611020</t>
  </si>
  <si>
    <t>1020</t>
  </si>
  <si>
    <t>0921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</si>
  <si>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</si>
  <si>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0611110</t>
  </si>
  <si>
    <t>1110</t>
  </si>
  <si>
    <t>0930</t>
  </si>
  <si>
    <t>Підготовка кадрів професійно-технічними закладами та іншими закладами освіти</t>
  </si>
  <si>
    <t>Додаток 7</t>
  </si>
  <si>
    <t>2016-2019</t>
  </si>
  <si>
    <t>2017-2020</t>
  </si>
  <si>
    <t>2017-2019</t>
  </si>
  <si>
    <t xml:space="preserve">Управління освіти </t>
  </si>
  <si>
    <t>Управління охорони здоров'я</t>
  </si>
  <si>
    <t>Департамент житлово-комунального господарства</t>
  </si>
  <si>
    <t xml:space="preserve">Департамент містобудівного комплексу та земельних відносин </t>
  </si>
  <si>
    <r>
      <t>11.04.2019</t>
    </r>
    <r>
      <rPr>
        <sz val="13"/>
        <rFont val="Times New Roman"/>
        <family val="1"/>
        <charset val="204"/>
      </rPr>
      <t xml:space="preserve"> № </t>
    </r>
    <r>
      <rPr>
        <u/>
        <sz val="13"/>
        <rFont val="Times New Roman"/>
        <family val="1"/>
        <charset val="204"/>
      </rPr>
      <t>1702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</si>
</sst>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5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0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9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9" fillId="0" borderId="0"/>
    <xf numFmtId="0" fontId="19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8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3" fillId="25" borderId="0" applyNumberFormat="0" applyBorder="0" applyAlignment="0" applyProtection="0"/>
    <xf numFmtId="0" fontId="33" fillId="26" borderId="0" applyNumberFormat="0" applyBorder="0" applyAlignment="0" applyProtection="0"/>
    <xf numFmtId="0" fontId="34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34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0" fontId="34" fillId="33" borderId="0" applyNumberFormat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4" fillId="36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4" fillId="39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34" fillId="42" borderId="0" applyNumberFormat="0" applyBorder="0" applyAlignment="0" applyProtection="0"/>
  </cellStyleXfs>
  <cellXfs count="117">
    <xf numFmtId="0" fontId="0" fillId="0" borderId="0" xfId="0"/>
    <xf numFmtId="0" fontId="23" fillId="0" borderId="0" xfId="0" applyNumberFormat="1" applyFont="1" applyFill="1" applyAlignment="1" applyProtection="1">
      <alignment horizontal="center" vertical="center" wrapText="1"/>
    </xf>
    <xf numFmtId="0" fontId="17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wrapText="1"/>
    </xf>
    <xf numFmtId="49" fontId="17" fillId="0" borderId="0" xfId="0" applyNumberFormat="1" applyFont="1" applyFill="1" applyAlignment="1" applyProtection="1">
      <alignment wrapText="1"/>
    </xf>
    <xf numFmtId="49" fontId="17" fillId="0" borderId="8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 applyProtection="1">
      <alignment wrapText="1"/>
    </xf>
    <xf numFmtId="49" fontId="22" fillId="0" borderId="8" xfId="0" applyNumberFormat="1" applyFont="1" applyFill="1" applyBorder="1" applyAlignment="1" applyProtection="1">
      <alignment horizontal="center" wrapText="1"/>
    </xf>
    <xf numFmtId="0" fontId="17" fillId="0" borderId="0" xfId="0" applyNumberFormat="1" applyFont="1" applyFill="1" applyAlignment="1" applyProtection="1">
      <alignment horizontal="center" vertical="center" wrapText="1"/>
    </xf>
    <xf numFmtId="0" fontId="17" fillId="0" borderId="0" xfId="0" applyNumberFormat="1" applyFont="1" applyFill="1" applyAlignment="1" applyProtection="1">
      <alignment horizontal="left" vertical="center" wrapText="1"/>
    </xf>
    <xf numFmtId="1" fontId="17" fillId="0" borderId="0" xfId="0" applyNumberFormat="1" applyFont="1" applyFill="1" applyAlignment="1" applyProtection="1">
      <alignment horizontal="left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Alignment="1" applyProtection="1">
      <alignment horizontal="left" vertical="center" wrapText="1"/>
    </xf>
    <xf numFmtId="49" fontId="27" fillId="0" borderId="0" xfId="0" applyNumberFormat="1" applyFont="1" applyFill="1" applyBorder="1" applyAlignment="1" applyProtection="1">
      <alignment wrapText="1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27" fillId="0" borderId="0" xfId="0" applyFont="1" applyFill="1" applyBorder="1" applyAlignment="1">
      <alignment wrapText="1"/>
    </xf>
    <xf numFmtId="49" fontId="26" fillId="0" borderId="0" xfId="0" applyNumberFormat="1" applyFont="1" applyFill="1" applyAlignment="1" applyProtection="1">
      <alignment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49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7" fillId="0" borderId="7" xfId="0" applyNumberFormat="1" applyFont="1" applyFill="1" applyBorder="1" applyAlignment="1" applyProtection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3" fontId="27" fillId="0" borderId="7" xfId="48" applyNumberFormat="1" applyFont="1" applyFill="1" applyBorder="1" applyAlignment="1">
      <alignment horizontal="center" vertical="center" wrapText="1"/>
    </xf>
    <xf numFmtId="4" fontId="27" fillId="0" borderId="7" xfId="48" applyNumberFormat="1" applyFont="1" applyFill="1" applyBorder="1" applyAlignment="1">
      <alignment horizontal="right" vertical="center" wrapText="1"/>
    </xf>
    <xf numFmtId="49" fontId="27" fillId="0" borderId="7" xfId="0" applyNumberFormat="1" applyFont="1" applyFill="1" applyBorder="1" applyAlignment="1" applyProtection="1">
      <alignment horizontal="center" vertical="center" wrapText="1"/>
    </xf>
    <xf numFmtId="4" fontId="26" fillId="0" borderId="7" xfId="48" applyNumberFormat="1" applyFont="1" applyFill="1" applyBorder="1" applyAlignment="1">
      <alignment horizontal="right" vertical="center" wrapText="1"/>
    </xf>
    <xf numFmtId="3" fontId="27" fillId="0" borderId="0" xfId="48" applyNumberFormat="1" applyFont="1" applyFill="1" applyBorder="1" applyAlignment="1">
      <alignment horizontal="right" vertical="center" wrapText="1"/>
    </xf>
    <xf numFmtId="3" fontId="26" fillId="0" borderId="0" xfId="48" applyNumberFormat="1" applyFont="1" applyFill="1" applyBorder="1" applyAlignment="1">
      <alignment horizontal="center" vertical="center" wrapText="1"/>
    </xf>
    <xf numFmtId="49" fontId="27" fillId="0" borderId="7" xfId="0" applyNumberFormat="1" applyFont="1" applyBorder="1" applyAlignment="1">
      <alignment horizontal="center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0" fontId="27" fillId="0" borderId="0" xfId="0" applyFont="1" applyFill="1" applyAlignment="1">
      <alignment wrapText="1"/>
    </xf>
    <xf numFmtId="0" fontId="27" fillId="0" borderId="7" xfId="0" applyFont="1" applyFill="1" applyBorder="1" applyAlignment="1">
      <alignment horizontal="center" vertical="center" wrapText="1"/>
    </xf>
    <xf numFmtId="3" fontId="26" fillId="0" borderId="7" xfId="48" applyNumberFormat="1" applyFont="1" applyFill="1" applyBorder="1" applyAlignment="1">
      <alignment horizontal="center" vertical="center" wrapText="1"/>
    </xf>
    <xf numFmtId="3" fontId="28" fillId="0" borderId="0" xfId="48" applyNumberFormat="1" applyFont="1" applyFill="1" applyBorder="1" applyAlignment="1">
      <alignment horizontal="right" vertical="center" wrapText="1"/>
    </xf>
    <xf numFmtId="0" fontId="28" fillId="0" borderId="0" xfId="0" applyFont="1" applyFill="1" applyAlignment="1">
      <alignment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1" fontId="26" fillId="0" borderId="7" xfId="48" applyNumberFormat="1" applyFont="1" applyFill="1" applyBorder="1" applyAlignment="1">
      <alignment horizontal="center" vertical="center" wrapText="1"/>
    </xf>
    <xf numFmtId="3" fontId="27" fillId="0" borderId="7" xfId="48" applyNumberFormat="1" applyFont="1" applyFill="1" applyBorder="1" applyAlignment="1">
      <alignment horizontal="right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192" fontId="27" fillId="0" borderId="7" xfId="48" applyNumberFormat="1" applyFont="1" applyFill="1" applyBorder="1" applyAlignment="1">
      <alignment horizontal="left" vertical="center" wrapText="1"/>
    </xf>
    <xf numFmtId="49" fontId="27" fillId="0" borderId="7" xfId="0" applyNumberFormat="1" applyFont="1" applyFill="1" applyBorder="1" applyAlignment="1">
      <alignment horizontal="left" vertical="center" wrapText="1"/>
    </xf>
    <xf numFmtId="0" fontId="26" fillId="0" borderId="7" xfId="0" applyFont="1" applyBorder="1" applyAlignment="1">
      <alignment horizontal="left" vertical="center" wrapText="1"/>
    </xf>
    <xf numFmtId="3" fontId="22" fillId="0" borderId="0" xfId="0" applyNumberFormat="1" applyFont="1" applyFill="1" applyAlignment="1">
      <alignment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30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Alignment="1">
      <alignment wrapText="1"/>
    </xf>
    <xf numFmtId="49" fontId="27" fillId="0" borderId="7" xfId="0" quotePrefix="1" applyNumberFormat="1" applyFont="1" applyBorder="1" applyAlignment="1">
      <alignment horizontal="center" vertical="center" wrapText="1"/>
    </xf>
    <xf numFmtId="0" fontId="27" fillId="0" borderId="7" xfId="54" quotePrefix="1" applyFont="1" applyBorder="1" applyAlignment="1">
      <alignment horizontal="center" vertical="center" wrapText="1"/>
    </xf>
    <xf numFmtId="0" fontId="26" fillId="0" borderId="7" xfId="0" applyFont="1" applyBorder="1" applyAlignment="1">
      <alignment wrapText="1"/>
    </xf>
    <xf numFmtId="0" fontId="28" fillId="0" borderId="0" xfId="0" applyFont="1" applyFill="1" applyBorder="1" applyAlignment="1">
      <alignment wrapText="1"/>
    </xf>
    <xf numFmtId="3" fontId="28" fillId="0" borderId="0" xfId="0" applyNumberFormat="1" applyFont="1" applyFill="1" applyBorder="1" applyAlignment="1">
      <alignment wrapText="1"/>
    </xf>
    <xf numFmtId="3" fontId="23" fillId="0" borderId="0" xfId="48" applyNumberFormat="1" applyFont="1" applyFill="1" applyBorder="1" applyAlignment="1">
      <alignment horizontal="right" vertical="center" wrapText="1"/>
    </xf>
    <xf numFmtId="3" fontId="27" fillId="0" borderId="0" xfId="0" applyNumberFormat="1" applyFont="1" applyFill="1" applyBorder="1" applyAlignment="1">
      <alignment wrapText="1"/>
    </xf>
    <xf numFmtId="49" fontId="27" fillId="24" borderId="7" xfId="0" applyNumberFormat="1" applyFont="1" applyFill="1" applyBorder="1" applyAlignment="1">
      <alignment horizontal="center" vertical="center" wrapText="1"/>
    </xf>
    <xf numFmtId="0" fontId="27" fillId="24" borderId="7" xfId="0" applyFont="1" applyFill="1" applyBorder="1" applyAlignment="1">
      <alignment horizontal="center" vertical="center" wrapText="1"/>
    </xf>
    <xf numFmtId="192" fontId="27" fillId="24" borderId="7" xfId="0" applyNumberFormat="1" applyFont="1" applyFill="1" applyBorder="1" applyAlignment="1">
      <alignment horizontal="center" vertical="center" wrapText="1"/>
    </xf>
    <xf numFmtId="3" fontId="27" fillId="24" borderId="7" xfId="0" applyNumberFormat="1" applyFont="1" applyFill="1" applyBorder="1" applyAlignment="1">
      <alignment horizontal="center" vertical="center" wrapText="1"/>
    </xf>
    <xf numFmtId="4" fontId="27" fillId="24" borderId="7" xfId="0" applyNumberFormat="1" applyFont="1" applyFill="1" applyBorder="1" applyAlignment="1">
      <alignment vertical="center" wrapText="1"/>
    </xf>
    <xf numFmtId="4" fontId="27" fillId="0" borderId="7" xfId="0" applyNumberFormat="1" applyFont="1" applyBorder="1" applyAlignment="1">
      <alignment horizontal="right" vertical="center" wrapText="1"/>
    </xf>
    <xf numFmtId="4" fontId="26" fillId="0" borderId="7" xfId="0" applyNumberFormat="1" applyFont="1" applyBorder="1" applyAlignment="1">
      <alignment horizontal="right" vertical="center" wrapText="1"/>
    </xf>
    <xf numFmtId="2" fontId="27" fillId="0" borderId="7" xfId="54" quotePrefix="1" applyNumberFormat="1" applyFont="1" applyBorder="1" applyAlignment="1">
      <alignment horizontal="center" vertical="center" wrapText="1"/>
    </xf>
    <xf numFmtId="3" fontId="26" fillId="0" borderId="0" xfId="0" applyNumberFormat="1" applyFont="1" applyFill="1" applyAlignment="1">
      <alignment wrapText="1"/>
    </xf>
    <xf numFmtId="192" fontId="16" fillId="0" borderId="7" xfId="48" applyNumberFormat="1" applyFont="1" applyFill="1" applyBorder="1" applyAlignment="1">
      <alignment horizontal="left" vertical="center" wrapText="1"/>
    </xf>
    <xf numFmtId="3" fontId="1" fillId="0" borderId="0" xfId="48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6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vertical="center" wrapText="1"/>
    </xf>
    <xf numFmtId="192" fontId="1" fillId="24" borderId="7" xfId="48" applyNumberFormat="1" applyFont="1" applyFill="1" applyBorder="1" applyAlignment="1">
      <alignment horizontal="left" vertical="center" wrapText="1"/>
    </xf>
    <xf numFmtId="1" fontId="26" fillId="24" borderId="7" xfId="48" applyNumberFormat="1" applyFont="1" applyFill="1" applyBorder="1" applyAlignment="1">
      <alignment horizontal="center" vertical="center" wrapText="1"/>
    </xf>
    <xf numFmtId="3" fontId="26" fillId="24" borderId="7" xfId="48" applyNumberFormat="1" applyFont="1" applyFill="1" applyBorder="1" applyAlignment="1">
      <alignment horizontal="right" vertical="center" wrapText="1"/>
    </xf>
    <xf numFmtId="4" fontId="27" fillId="24" borderId="7" xfId="48" applyNumberFormat="1" applyFont="1" applyFill="1" applyBorder="1" applyAlignment="1">
      <alignment vertical="center" wrapText="1"/>
    </xf>
    <xf numFmtId="3" fontId="27" fillId="24" borderId="7" xfId="48" applyNumberFormat="1" applyFont="1" applyFill="1" applyBorder="1" applyAlignment="1">
      <alignment horizontal="center" vertical="center" wrapText="1"/>
    </xf>
    <xf numFmtId="192" fontId="26" fillId="24" borderId="7" xfId="48" applyNumberFormat="1" applyFont="1" applyFill="1" applyBorder="1" applyAlignment="1">
      <alignment horizontal="left" vertical="center" wrapText="1"/>
    </xf>
    <xf numFmtId="4" fontId="27" fillId="24" borderId="7" xfId="48" applyNumberFormat="1" applyFont="1" applyFill="1" applyBorder="1" applyAlignment="1">
      <alignment horizontal="right" vertical="center" wrapText="1"/>
    </xf>
    <xf numFmtId="3" fontId="27" fillId="24" borderId="7" xfId="48" applyNumberFormat="1" applyFont="1" applyFill="1" applyBorder="1" applyAlignment="1">
      <alignment horizontal="right" vertical="center" wrapText="1"/>
    </xf>
    <xf numFmtId="0" fontId="27" fillId="0" borderId="0" xfId="0" applyFont="1" applyFill="1" applyAlignment="1">
      <alignment vertical="center" wrapText="1"/>
    </xf>
    <xf numFmtId="3" fontId="27" fillId="0" borderId="0" xfId="0" applyNumberFormat="1" applyFont="1" applyFill="1" applyAlignment="1">
      <alignment vertical="center" wrapText="1"/>
    </xf>
    <xf numFmtId="49" fontId="27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192" fontId="27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vertical="center" wrapText="1"/>
    </xf>
    <xf numFmtId="4" fontId="27" fillId="0" borderId="7" xfId="48" applyNumberFormat="1" applyFont="1" applyFill="1" applyBorder="1" applyAlignment="1">
      <alignment vertical="center" wrapText="1"/>
    </xf>
    <xf numFmtId="4" fontId="26" fillId="0" borderId="7" xfId="48" applyNumberFormat="1" applyFont="1" applyFill="1" applyBorder="1" applyAlignment="1">
      <alignment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0" fontId="31" fillId="0" borderId="0" xfId="0" applyNumberFormat="1" applyFont="1" applyFill="1" applyAlignment="1" applyProtection="1">
      <alignment horizontal="left" vertical="center" wrapText="1"/>
    </xf>
    <xf numFmtId="0" fontId="31" fillId="0" borderId="0" xfId="0" applyNumberFormat="1" applyFont="1" applyFill="1" applyAlignment="1" applyProtection="1">
      <alignment horizontal="center" vertical="center" wrapText="1"/>
    </xf>
    <xf numFmtId="0" fontId="31" fillId="0" borderId="0" xfId="0" applyNumberFormat="1" applyFont="1" applyFill="1" applyAlignment="1" applyProtection="1">
      <alignment horizontal="left" vertical="center"/>
    </xf>
    <xf numFmtId="0" fontId="32" fillId="0" borderId="0" xfId="0" applyNumberFormat="1" applyFont="1" applyFill="1" applyAlignment="1" applyProtection="1">
      <alignment vertical="center"/>
    </xf>
    <xf numFmtId="1" fontId="26" fillId="0" borderId="7" xfId="48" applyNumberFormat="1" applyFont="1" applyFill="1" applyBorder="1" applyAlignment="1">
      <alignment vertical="center" wrapText="1"/>
    </xf>
    <xf numFmtId="0" fontId="26" fillId="0" borderId="7" xfId="0" applyFont="1" applyFill="1" applyBorder="1" applyAlignment="1">
      <alignment vertical="center" wrapText="1"/>
    </xf>
    <xf numFmtId="0" fontId="26" fillId="0" borderId="7" xfId="0" applyFont="1" applyFill="1" applyBorder="1" applyAlignment="1">
      <alignment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</cellXfs>
  <cellStyles count="80">
    <cellStyle name="20% - Акцент1" xfId="1"/>
    <cellStyle name="20% — акцент1" xfId="62" builtinId="30" hidden="1"/>
    <cellStyle name="20% - Акцент2" xfId="2"/>
    <cellStyle name="20% — акцент2" xfId="65" builtinId="34" hidden="1"/>
    <cellStyle name="20% - Акцент3" xfId="3"/>
    <cellStyle name="20% — акцент3" xfId="68" builtinId="38" hidden="1"/>
    <cellStyle name="20% - Акцент4" xfId="4"/>
    <cellStyle name="20% — акцент4" xfId="71" builtinId="42" hidden="1"/>
    <cellStyle name="20% - Акцент5" xfId="5"/>
    <cellStyle name="20% — акцент5" xfId="74" builtinId="46" hidden="1"/>
    <cellStyle name="20% - Акцент6" xfId="6"/>
    <cellStyle name="20% — акцент6" xfId="77" builtinId="50" hidden="1"/>
    <cellStyle name="40% - Акцент1" xfId="7"/>
    <cellStyle name="40% — акцент1" xfId="63" builtinId="31" hidden="1"/>
    <cellStyle name="40% - Акцент2" xfId="8"/>
    <cellStyle name="40% — акцент2" xfId="66" builtinId="35" hidden="1"/>
    <cellStyle name="40% - Акцент3" xfId="9"/>
    <cellStyle name="40% — акцент3" xfId="69" builtinId="39" hidden="1"/>
    <cellStyle name="40% - Акцент4" xfId="10"/>
    <cellStyle name="40% — акцент4" xfId="72" builtinId="43" hidden="1"/>
    <cellStyle name="40% - Акцент5" xfId="11"/>
    <cellStyle name="40% — акцент5" xfId="75" builtinId="47" hidden="1"/>
    <cellStyle name="40% - Акцент6" xfId="12"/>
    <cellStyle name="40% — акцент6" xfId="78" builtinId="51" hidden="1"/>
    <cellStyle name="60% - Акцент1" xfId="13"/>
    <cellStyle name="60% — акцент1" xfId="64" builtinId="32" hidden="1"/>
    <cellStyle name="60% - Акцент2" xfId="14"/>
    <cellStyle name="60% — акцент2" xfId="67" builtinId="36" hidden="1"/>
    <cellStyle name="60% - Акцент3" xfId="15"/>
    <cellStyle name="60% — акцент3" xfId="70" builtinId="40" hidden="1"/>
    <cellStyle name="60% - Акцент4" xfId="16"/>
    <cellStyle name="60% — акцент4" xfId="73" builtinId="44" hidden="1"/>
    <cellStyle name="60% - Акцент5" xfId="17"/>
    <cellStyle name="60% — акцент5" xfId="76" builtinId="48" hidden="1"/>
    <cellStyle name="60% - Акцент6" xfId="18"/>
    <cellStyle name="60% — акцент6" xfId="79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_дод.5" xfId="54"/>
    <cellStyle name="Плохой" xfId="55"/>
    <cellStyle name="Пояснение" xfId="56"/>
    <cellStyle name="Примечание" xfId="57"/>
    <cellStyle name="Связанная ячейка" xfId="58"/>
    <cellStyle name="Стиль 1" xfId="59"/>
    <cellStyle name="Текст предупреждения" xfId="60"/>
    <cellStyle name="Хороший" xfId="6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tabSelected="1" view="pageBreakPreview" zoomScale="70" zoomScaleNormal="80" zoomScaleSheetLayoutView="70" workbookViewId="0">
      <pane xSplit="4" ySplit="7" topLeftCell="E8" activePane="bottomRight" state="frozen"/>
      <selection pane="topRight" activeCell="F1" sqref="F1"/>
      <selection pane="bottomLeft" activeCell="A8" sqref="A8"/>
      <selection pane="bottomRight" activeCell="G3" sqref="G3"/>
    </sheetView>
  </sheetViews>
  <sheetFormatPr defaultColWidth="9.1640625" defaultRowHeight="12.75" x14ac:dyDescent="0.2"/>
  <cols>
    <col min="1" max="1" width="14" style="8" customWidth="1"/>
    <col min="2" max="2" width="14.83203125" style="8" customWidth="1"/>
    <col min="3" max="3" width="13.6640625" style="8" customWidth="1"/>
    <col min="4" max="4" width="49" style="12" customWidth="1"/>
    <col min="5" max="5" width="50.1640625" style="13" customWidth="1"/>
    <col min="6" max="6" width="17.1640625" style="49" customWidth="1"/>
    <col min="7" max="7" width="13.83203125" style="12" customWidth="1"/>
    <col min="8" max="8" width="19.33203125" style="12" customWidth="1"/>
    <col min="9" max="9" width="19.5" style="12" customWidth="1"/>
    <col min="10" max="10" width="25" style="2" customWidth="1"/>
    <col min="11" max="11" width="19.6640625" style="2" customWidth="1"/>
    <col min="12" max="16384" width="9.1640625" style="2"/>
  </cols>
  <sheetData>
    <row r="1" spans="1:9" ht="18" customHeight="1" x14ac:dyDescent="0.2">
      <c r="G1" s="106" t="s">
        <v>96</v>
      </c>
      <c r="H1" s="107"/>
      <c r="I1" s="107"/>
    </row>
    <row r="2" spans="1:9" ht="15.75" customHeight="1" x14ac:dyDescent="0.2">
      <c r="E2" s="14"/>
      <c r="F2" s="50"/>
      <c r="G2" s="108" t="s">
        <v>0</v>
      </c>
      <c r="H2" s="107"/>
      <c r="I2" s="107"/>
    </row>
    <row r="3" spans="1:9" ht="21.6" customHeight="1" x14ac:dyDescent="0.2">
      <c r="G3" s="109" t="s">
        <v>104</v>
      </c>
      <c r="H3" s="107"/>
      <c r="I3" s="107"/>
    </row>
    <row r="4" spans="1:9" ht="15" x14ac:dyDescent="0.2">
      <c r="G4" s="1"/>
      <c r="H4" s="1"/>
      <c r="I4" s="1"/>
    </row>
    <row r="5" spans="1:9" ht="25.9" customHeight="1" x14ac:dyDescent="0.2">
      <c r="A5" s="113" t="s">
        <v>36</v>
      </c>
      <c r="B5" s="114"/>
      <c r="C5" s="114"/>
      <c r="D5" s="114"/>
      <c r="E5" s="114"/>
      <c r="F5" s="114"/>
      <c r="G5" s="114"/>
      <c r="H5" s="114"/>
      <c r="I5" s="114"/>
    </row>
    <row r="6" spans="1:9" ht="15" customHeight="1" x14ac:dyDescent="0.3">
      <c r="A6" s="11"/>
      <c r="B6" s="9"/>
      <c r="C6" s="9"/>
      <c r="D6" s="15"/>
      <c r="E6" s="16"/>
      <c r="F6" s="51"/>
      <c r="G6" s="17"/>
      <c r="H6" s="6"/>
      <c r="I6" s="26"/>
    </row>
    <row r="7" spans="1:9" ht="129.6" customHeight="1" x14ac:dyDescent="0.2">
      <c r="A7" s="31" t="s">
        <v>3</v>
      </c>
      <c r="B7" s="31" t="s">
        <v>4</v>
      </c>
      <c r="C7" s="31" t="s">
        <v>5</v>
      </c>
      <c r="D7" s="32" t="s">
        <v>6</v>
      </c>
      <c r="E7" s="33" t="s">
        <v>7</v>
      </c>
      <c r="F7" s="33" t="s">
        <v>8</v>
      </c>
      <c r="G7" s="33" t="s">
        <v>9</v>
      </c>
      <c r="H7" s="33" t="s">
        <v>10</v>
      </c>
      <c r="I7" s="33" t="s">
        <v>11</v>
      </c>
    </row>
    <row r="8" spans="1:9" ht="22.9" customHeight="1" x14ac:dyDescent="0.2">
      <c r="A8" s="27" t="s">
        <v>14</v>
      </c>
      <c r="B8" s="27" t="s">
        <v>15</v>
      </c>
      <c r="C8" s="27" t="s">
        <v>16</v>
      </c>
      <c r="D8" s="28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</row>
    <row r="9" spans="1:9" ht="36" customHeight="1" x14ac:dyDescent="0.2">
      <c r="A9" s="72" t="s">
        <v>80</v>
      </c>
      <c r="B9" s="73"/>
      <c r="C9" s="72"/>
      <c r="D9" s="73" t="s">
        <v>85</v>
      </c>
      <c r="E9" s="92"/>
      <c r="F9" s="92"/>
      <c r="G9" s="92"/>
      <c r="H9" s="93">
        <f>H10</f>
        <v>192300</v>
      </c>
      <c r="I9" s="94"/>
    </row>
    <row r="10" spans="1:9" ht="22.9" customHeight="1" x14ac:dyDescent="0.2">
      <c r="A10" s="5" t="s">
        <v>81</v>
      </c>
      <c r="B10" s="45"/>
      <c r="C10" s="5"/>
      <c r="D10" s="45" t="s">
        <v>86</v>
      </c>
      <c r="E10" s="57"/>
      <c r="F10" s="57"/>
      <c r="G10" s="57"/>
      <c r="H10" s="37">
        <f>H11</f>
        <v>192300</v>
      </c>
      <c r="I10" s="54"/>
    </row>
    <row r="11" spans="1:9" ht="57.6" customHeight="1" x14ac:dyDescent="0.2">
      <c r="A11" s="38" t="s">
        <v>82</v>
      </c>
      <c r="B11" s="38" t="s">
        <v>84</v>
      </c>
      <c r="C11" s="38" t="s">
        <v>83</v>
      </c>
      <c r="D11" s="34" t="s">
        <v>87</v>
      </c>
      <c r="E11" s="59"/>
      <c r="F11" s="29"/>
      <c r="G11" s="29"/>
      <c r="H11" s="77">
        <f>SUM(H12:H12)</f>
        <v>192300</v>
      </c>
      <c r="I11" s="29"/>
    </row>
    <row r="12" spans="1:9" ht="36" customHeight="1" x14ac:dyDescent="0.2">
      <c r="A12" s="27"/>
      <c r="B12" s="27"/>
      <c r="C12" s="27"/>
      <c r="D12" s="28"/>
      <c r="E12" s="59" t="s">
        <v>29</v>
      </c>
      <c r="F12" s="29"/>
      <c r="G12" s="29"/>
      <c r="H12" s="78">
        <v>192300</v>
      </c>
      <c r="I12" s="29"/>
    </row>
    <row r="13" spans="1:9" ht="33.75" customHeight="1" x14ac:dyDescent="0.2">
      <c r="A13" s="72" t="s">
        <v>30</v>
      </c>
      <c r="B13" s="73"/>
      <c r="C13" s="72"/>
      <c r="D13" s="73" t="s">
        <v>31</v>
      </c>
      <c r="E13" s="92"/>
      <c r="F13" s="92"/>
      <c r="G13" s="92"/>
      <c r="H13" s="93">
        <f>H14</f>
        <v>3447350</v>
      </c>
      <c r="I13" s="94"/>
    </row>
    <row r="14" spans="1:9" ht="22.9" customHeight="1" x14ac:dyDescent="0.2">
      <c r="A14" s="5" t="s">
        <v>32</v>
      </c>
      <c r="B14" s="45"/>
      <c r="C14" s="5"/>
      <c r="D14" s="45" t="s">
        <v>100</v>
      </c>
      <c r="E14" s="57"/>
      <c r="F14" s="57"/>
      <c r="G14" s="57"/>
      <c r="H14" s="37">
        <f>SUM(H15+H17+H19+H21+H23)</f>
        <v>3447350</v>
      </c>
      <c r="I14" s="54"/>
    </row>
    <row r="15" spans="1:9" ht="31.5" customHeight="1" x14ac:dyDescent="0.2">
      <c r="A15" s="38" t="s">
        <v>33</v>
      </c>
      <c r="B15" s="38" t="s">
        <v>34</v>
      </c>
      <c r="C15" s="38" t="s">
        <v>22</v>
      </c>
      <c r="D15" s="34" t="s">
        <v>23</v>
      </c>
      <c r="E15" s="59"/>
      <c r="F15" s="29"/>
      <c r="G15" s="29"/>
      <c r="H15" s="77">
        <f>SUM(H16:H16)</f>
        <v>5600</v>
      </c>
      <c r="I15" s="29"/>
    </row>
    <row r="16" spans="1:9" ht="33" customHeight="1" x14ac:dyDescent="0.2">
      <c r="A16" s="27"/>
      <c r="B16" s="27"/>
      <c r="C16" s="27"/>
      <c r="D16" s="28"/>
      <c r="E16" s="59" t="s">
        <v>29</v>
      </c>
      <c r="F16" s="29"/>
      <c r="G16" s="29"/>
      <c r="H16" s="78">
        <v>5600</v>
      </c>
      <c r="I16" s="29"/>
    </row>
    <row r="17" spans="1:9" s="83" customFormat="1" ht="94.5" x14ac:dyDescent="0.2">
      <c r="A17" s="38" t="s">
        <v>88</v>
      </c>
      <c r="B17" s="38" t="s">
        <v>89</v>
      </c>
      <c r="C17" s="38" t="s">
        <v>90</v>
      </c>
      <c r="D17" s="34" t="s">
        <v>91</v>
      </c>
      <c r="E17" s="59"/>
      <c r="F17" s="29"/>
      <c r="G17" s="29"/>
      <c r="H17" s="77">
        <f>H18</f>
        <v>1739650</v>
      </c>
      <c r="I17" s="29"/>
    </row>
    <row r="18" spans="1:9" s="83" customFormat="1" ht="36" customHeight="1" x14ac:dyDescent="0.2">
      <c r="A18" s="27"/>
      <c r="B18" s="27"/>
      <c r="C18" s="27"/>
      <c r="D18" s="28"/>
      <c r="E18" s="59" t="s">
        <v>29</v>
      </c>
      <c r="F18" s="29"/>
      <c r="G18" s="29"/>
      <c r="H18" s="78">
        <f>433350+706300+600000</f>
        <v>1739650</v>
      </c>
      <c r="I18" s="29"/>
    </row>
    <row r="19" spans="1:9" s="83" customFormat="1" ht="38.450000000000003" customHeight="1" x14ac:dyDescent="0.2">
      <c r="A19" s="38" t="s">
        <v>92</v>
      </c>
      <c r="B19" s="38" t="s">
        <v>93</v>
      </c>
      <c r="C19" s="38" t="s">
        <v>94</v>
      </c>
      <c r="D19" s="34" t="s">
        <v>95</v>
      </c>
      <c r="E19" s="59"/>
      <c r="F19" s="29"/>
      <c r="G19" s="29"/>
      <c r="H19" s="77">
        <f>SUM(H20:H20)</f>
        <v>815300</v>
      </c>
      <c r="I19" s="29"/>
    </row>
    <row r="20" spans="1:9" s="83" customFormat="1" ht="35.25" customHeight="1" x14ac:dyDescent="0.2">
      <c r="A20" s="27"/>
      <c r="B20" s="27"/>
      <c r="C20" s="27"/>
      <c r="D20" s="28"/>
      <c r="E20" s="59" t="s">
        <v>29</v>
      </c>
      <c r="F20" s="29"/>
      <c r="G20" s="29"/>
      <c r="H20" s="78">
        <v>815300</v>
      </c>
      <c r="I20" s="29"/>
    </row>
    <row r="21" spans="1:9" ht="38.450000000000003" customHeight="1" x14ac:dyDescent="0.2">
      <c r="A21" s="38" t="s">
        <v>78</v>
      </c>
      <c r="B21" s="38" t="s">
        <v>73</v>
      </c>
      <c r="C21" s="38" t="s">
        <v>74</v>
      </c>
      <c r="D21" s="34" t="s">
        <v>75</v>
      </c>
      <c r="E21" s="59"/>
      <c r="F21" s="29"/>
      <c r="G21" s="29"/>
      <c r="H21" s="77">
        <f>SUM(H22:H22)</f>
        <v>706800</v>
      </c>
      <c r="I21" s="29"/>
    </row>
    <row r="22" spans="1:9" ht="35.25" customHeight="1" x14ac:dyDescent="0.2">
      <c r="A22" s="27"/>
      <c r="B22" s="27"/>
      <c r="C22" s="27"/>
      <c r="D22" s="28"/>
      <c r="E22" s="59" t="s">
        <v>29</v>
      </c>
      <c r="F22" s="29"/>
      <c r="G22" s="29"/>
      <c r="H22" s="78">
        <f>176800+530000</f>
        <v>706800</v>
      </c>
      <c r="I22" s="29"/>
    </row>
    <row r="23" spans="1:9" ht="68.25" customHeight="1" x14ac:dyDescent="0.2">
      <c r="A23" s="42" t="s">
        <v>39</v>
      </c>
      <c r="B23" s="5" t="s">
        <v>37</v>
      </c>
      <c r="C23" s="5" t="s">
        <v>21</v>
      </c>
      <c r="D23" s="45" t="s">
        <v>38</v>
      </c>
      <c r="E23" s="56"/>
      <c r="F23" s="29"/>
      <c r="G23" s="29"/>
      <c r="H23" s="77">
        <f>H24+H25+H26</f>
        <v>180000</v>
      </c>
      <c r="I23" s="29"/>
    </row>
    <row r="24" spans="1:9" ht="48.6" customHeight="1" x14ac:dyDescent="0.2">
      <c r="A24" s="65"/>
      <c r="B24" s="5"/>
      <c r="C24" s="5"/>
      <c r="D24" s="45"/>
      <c r="E24" s="56" t="s">
        <v>40</v>
      </c>
      <c r="F24" s="29"/>
      <c r="G24" s="29"/>
      <c r="H24" s="78">
        <v>60000</v>
      </c>
      <c r="I24" s="29"/>
    </row>
    <row r="25" spans="1:9" ht="68.45" customHeight="1" x14ac:dyDescent="0.2">
      <c r="A25" s="65"/>
      <c r="B25" s="5"/>
      <c r="C25" s="5"/>
      <c r="D25" s="45"/>
      <c r="E25" s="56" t="s">
        <v>41</v>
      </c>
      <c r="F25" s="29"/>
      <c r="G25" s="29"/>
      <c r="H25" s="78">
        <v>60000</v>
      </c>
      <c r="I25" s="29"/>
    </row>
    <row r="26" spans="1:9" ht="52.15" customHeight="1" x14ac:dyDescent="0.2">
      <c r="A26" s="27"/>
      <c r="B26" s="27"/>
      <c r="C26" s="27"/>
      <c r="D26" s="28"/>
      <c r="E26" s="56" t="s">
        <v>50</v>
      </c>
      <c r="F26" s="29"/>
      <c r="G26" s="29"/>
      <c r="H26" s="78">
        <v>60000</v>
      </c>
      <c r="I26" s="29"/>
    </row>
    <row r="27" spans="1:9" ht="32.25" customHeight="1" x14ac:dyDescent="0.2">
      <c r="A27" s="72" t="s">
        <v>26</v>
      </c>
      <c r="B27" s="73"/>
      <c r="C27" s="72"/>
      <c r="D27" s="73" t="s">
        <v>35</v>
      </c>
      <c r="E27" s="92"/>
      <c r="F27" s="92"/>
      <c r="G27" s="92"/>
      <c r="H27" s="93">
        <f>H28</f>
        <v>7788000</v>
      </c>
      <c r="I27" s="94"/>
    </row>
    <row r="28" spans="1:9" ht="30.75" customHeight="1" x14ac:dyDescent="0.2">
      <c r="A28" s="5" t="s">
        <v>27</v>
      </c>
      <c r="B28" s="45"/>
      <c r="C28" s="5"/>
      <c r="D28" s="45" t="s">
        <v>101</v>
      </c>
      <c r="E28" s="57"/>
      <c r="F28" s="57"/>
      <c r="G28" s="57"/>
      <c r="H28" s="37">
        <f>+H29+H31+H33+H35</f>
        <v>7788000</v>
      </c>
      <c r="I28" s="54"/>
    </row>
    <row r="29" spans="1:9" ht="48" customHeight="1" x14ac:dyDescent="0.2">
      <c r="A29" s="66" t="s">
        <v>53</v>
      </c>
      <c r="B29" s="66" t="s">
        <v>55</v>
      </c>
      <c r="C29" s="79" t="s">
        <v>54</v>
      </c>
      <c r="D29" s="79" t="s">
        <v>56</v>
      </c>
      <c r="E29" s="56" t="s">
        <v>28</v>
      </c>
      <c r="F29" s="57"/>
      <c r="G29" s="57"/>
      <c r="H29" s="37">
        <f>H30</f>
        <v>59500</v>
      </c>
      <c r="I29" s="55"/>
    </row>
    <row r="30" spans="1:9" ht="33" customHeight="1" x14ac:dyDescent="0.2">
      <c r="A30" s="58"/>
      <c r="B30" s="30"/>
      <c r="C30" s="58"/>
      <c r="D30" s="45"/>
      <c r="E30" s="59" t="s">
        <v>29</v>
      </c>
      <c r="F30" s="57"/>
      <c r="G30" s="57"/>
      <c r="H30" s="39">
        <v>59500</v>
      </c>
      <c r="I30" s="55"/>
    </row>
    <row r="31" spans="1:9" ht="45" customHeight="1" x14ac:dyDescent="0.2">
      <c r="A31" s="66" t="s">
        <v>57</v>
      </c>
      <c r="B31" s="66" t="s">
        <v>59</v>
      </c>
      <c r="C31" s="79" t="s">
        <v>58</v>
      </c>
      <c r="D31" s="79" t="s">
        <v>60</v>
      </c>
      <c r="E31" s="56" t="s">
        <v>28</v>
      </c>
      <c r="F31" s="57"/>
      <c r="G31" s="57"/>
      <c r="H31" s="37">
        <f>H32</f>
        <v>173200</v>
      </c>
      <c r="I31" s="55"/>
    </row>
    <row r="32" spans="1:9" ht="33" customHeight="1" x14ac:dyDescent="0.2">
      <c r="A32" s="58"/>
      <c r="B32" s="30"/>
      <c r="C32" s="58"/>
      <c r="D32" s="45"/>
      <c r="E32" s="59" t="s">
        <v>29</v>
      </c>
      <c r="F32" s="57"/>
      <c r="G32" s="57"/>
      <c r="H32" s="39">
        <v>173200</v>
      </c>
      <c r="I32" s="55"/>
    </row>
    <row r="33" spans="1:22" ht="61.5" customHeight="1" x14ac:dyDescent="0.2">
      <c r="A33" s="66" t="s">
        <v>42</v>
      </c>
      <c r="B33" s="66" t="s">
        <v>44</v>
      </c>
      <c r="C33" s="66" t="s">
        <v>43</v>
      </c>
      <c r="D33" s="66" t="s">
        <v>45</v>
      </c>
      <c r="E33" s="56" t="s">
        <v>28</v>
      </c>
      <c r="F33" s="57"/>
      <c r="G33" s="57"/>
      <c r="H33" s="37">
        <f>H34</f>
        <v>900</v>
      </c>
      <c r="I33" s="54"/>
    </row>
    <row r="34" spans="1:22" ht="34.5" customHeight="1" x14ac:dyDescent="0.2">
      <c r="A34" s="58"/>
      <c r="B34" s="30"/>
      <c r="C34" s="58"/>
      <c r="D34" s="45"/>
      <c r="E34" s="59" t="s">
        <v>29</v>
      </c>
      <c r="F34" s="57"/>
      <c r="G34" s="57"/>
      <c r="H34" s="39">
        <v>900</v>
      </c>
      <c r="I34" s="55"/>
    </row>
    <row r="35" spans="1:22" ht="54" customHeight="1" x14ac:dyDescent="0.2">
      <c r="A35" s="66" t="s">
        <v>46</v>
      </c>
      <c r="B35" s="66" t="s">
        <v>37</v>
      </c>
      <c r="C35" s="66" t="s">
        <v>21</v>
      </c>
      <c r="D35" s="66" t="s">
        <v>38</v>
      </c>
      <c r="E35" s="56"/>
      <c r="F35" s="57"/>
      <c r="G35" s="57"/>
      <c r="H35" s="37">
        <f>H36+H37+H38+H39+H40+H41</f>
        <v>7554400</v>
      </c>
      <c r="I35" s="54"/>
    </row>
    <row r="36" spans="1:22" ht="81" customHeight="1" x14ac:dyDescent="0.25">
      <c r="A36" s="66"/>
      <c r="B36" s="66"/>
      <c r="C36" s="66"/>
      <c r="D36" s="66"/>
      <c r="E36" s="67" t="s">
        <v>47</v>
      </c>
      <c r="F36" s="57"/>
      <c r="G36" s="57"/>
      <c r="H36" s="39">
        <v>1700000</v>
      </c>
      <c r="I36" s="54"/>
    </row>
    <row r="37" spans="1:22" ht="78.599999999999994" customHeight="1" x14ac:dyDescent="0.25">
      <c r="A37" s="66"/>
      <c r="B37" s="66"/>
      <c r="C37" s="66"/>
      <c r="D37" s="66"/>
      <c r="E37" s="67" t="s">
        <v>48</v>
      </c>
      <c r="F37" s="57"/>
      <c r="G37" s="57"/>
      <c r="H37" s="39">
        <v>1300000</v>
      </c>
      <c r="I37" s="54"/>
    </row>
    <row r="38" spans="1:22" ht="78.75" customHeight="1" x14ac:dyDescent="0.25">
      <c r="A38" s="66"/>
      <c r="B38" s="66"/>
      <c r="C38" s="66"/>
      <c r="D38" s="66"/>
      <c r="E38" s="67" t="s">
        <v>49</v>
      </c>
      <c r="F38" s="57"/>
      <c r="G38" s="57"/>
      <c r="H38" s="39">
        <v>30000</v>
      </c>
      <c r="I38" s="54"/>
    </row>
    <row r="39" spans="1:22" ht="48.75" customHeight="1" x14ac:dyDescent="0.25">
      <c r="A39" s="66"/>
      <c r="B39" s="66"/>
      <c r="C39" s="66"/>
      <c r="D39" s="66"/>
      <c r="E39" s="67" t="s">
        <v>70</v>
      </c>
      <c r="F39" s="57"/>
      <c r="G39" s="57"/>
      <c r="H39" s="39">
        <v>2200000</v>
      </c>
      <c r="I39" s="54"/>
    </row>
    <row r="40" spans="1:22" ht="47.45" customHeight="1" x14ac:dyDescent="0.25">
      <c r="A40" s="66"/>
      <c r="B40" s="66"/>
      <c r="C40" s="66"/>
      <c r="D40" s="66"/>
      <c r="E40" s="67" t="s">
        <v>71</v>
      </c>
      <c r="F40" s="57"/>
      <c r="G40" s="57"/>
      <c r="H40" s="39">
        <v>2100000</v>
      </c>
      <c r="I40" s="54"/>
    </row>
    <row r="41" spans="1:22" ht="50.45" customHeight="1" x14ac:dyDescent="0.25">
      <c r="A41" s="66"/>
      <c r="B41" s="66"/>
      <c r="C41" s="66"/>
      <c r="D41" s="66"/>
      <c r="E41" s="67" t="s">
        <v>72</v>
      </c>
      <c r="F41" s="57"/>
      <c r="G41" s="57"/>
      <c r="H41" s="39">
        <v>224400</v>
      </c>
      <c r="I41" s="54"/>
    </row>
    <row r="42" spans="1:22" s="3" customFormat="1" ht="39.75" customHeight="1" x14ac:dyDescent="0.25">
      <c r="A42" s="73">
        <v>1200000</v>
      </c>
      <c r="B42" s="73"/>
      <c r="C42" s="72"/>
      <c r="D42" s="73" t="s">
        <v>17</v>
      </c>
      <c r="E42" s="87"/>
      <c r="F42" s="88"/>
      <c r="G42" s="89"/>
      <c r="H42" s="90">
        <f>H43</f>
        <v>82569047</v>
      </c>
      <c r="I42" s="91"/>
      <c r="J42" s="40"/>
      <c r="K42" s="41"/>
    </row>
    <row r="43" spans="1:22" s="44" customFormat="1" ht="31.5" x14ac:dyDescent="0.25">
      <c r="A43" s="45">
        <v>1210000</v>
      </c>
      <c r="B43" s="5"/>
      <c r="C43" s="5"/>
      <c r="D43" s="45" t="s">
        <v>102</v>
      </c>
      <c r="E43" s="81"/>
      <c r="F43" s="36"/>
      <c r="G43" s="36"/>
      <c r="H43" s="37">
        <f>H50+H46+H44+H48</f>
        <v>82569047</v>
      </c>
      <c r="I43" s="54"/>
      <c r="J43" s="40"/>
      <c r="K43" s="40"/>
      <c r="L43" s="40"/>
      <c r="M43" s="40"/>
      <c r="N43" s="40"/>
      <c r="O43" s="40"/>
      <c r="P43" s="40"/>
      <c r="Q43" s="43"/>
      <c r="R43" s="71"/>
      <c r="S43" s="23"/>
      <c r="T43" s="23"/>
      <c r="U43" s="71"/>
      <c r="V43" s="23"/>
    </row>
    <row r="44" spans="1:22" s="44" customFormat="1" ht="57" customHeight="1" x14ac:dyDescent="0.25">
      <c r="A44" s="35">
        <v>1216012</v>
      </c>
      <c r="B44" s="35">
        <v>6012</v>
      </c>
      <c r="C44" s="42" t="s">
        <v>18</v>
      </c>
      <c r="D44" s="35" t="s">
        <v>76</v>
      </c>
      <c r="F44" s="53"/>
      <c r="G44" s="54"/>
      <c r="H44" s="103">
        <f>H45</f>
        <v>1500000</v>
      </c>
      <c r="I44" s="36"/>
      <c r="J44" s="40"/>
      <c r="K44" s="43"/>
    </row>
    <row r="45" spans="1:22" s="44" customFormat="1" ht="97.15" customHeight="1" x14ac:dyDescent="0.25">
      <c r="A45" s="35"/>
      <c r="B45" s="35"/>
      <c r="C45" s="42"/>
      <c r="D45" s="35"/>
      <c r="E45" s="59" t="s">
        <v>77</v>
      </c>
      <c r="F45" s="53"/>
      <c r="G45" s="54"/>
      <c r="H45" s="104">
        <v>1500000</v>
      </c>
      <c r="I45" s="36"/>
      <c r="J45" s="40"/>
      <c r="K45" s="43"/>
    </row>
    <row r="46" spans="1:22" s="3" customFormat="1" ht="36.75" customHeight="1" x14ac:dyDescent="0.25">
      <c r="A46" s="35">
        <v>1216030</v>
      </c>
      <c r="B46" s="35">
        <v>6030</v>
      </c>
      <c r="C46" s="42" t="s">
        <v>18</v>
      </c>
      <c r="D46" s="35" t="s">
        <v>20</v>
      </c>
      <c r="F46" s="53"/>
      <c r="G46" s="54"/>
      <c r="H46" s="37">
        <v>2600</v>
      </c>
      <c r="I46" s="54"/>
      <c r="J46" s="40"/>
      <c r="K46" s="43"/>
      <c r="L46" s="40"/>
    </row>
    <row r="47" spans="1:22" s="3" customFormat="1" ht="45" customHeight="1" x14ac:dyDescent="0.25">
      <c r="A47" s="35"/>
      <c r="B47" s="35"/>
      <c r="C47" s="42"/>
      <c r="D47" s="35"/>
      <c r="E47" s="56" t="s">
        <v>52</v>
      </c>
      <c r="F47" s="53"/>
      <c r="G47" s="54"/>
      <c r="H47" s="39">
        <v>2600</v>
      </c>
      <c r="I47" s="54"/>
      <c r="J47" s="40"/>
      <c r="K47" s="43"/>
      <c r="L47" s="40"/>
    </row>
    <row r="48" spans="1:22" s="48" customFormat="1" ht="63" customHeight="1" x14ac:dyDescent="0.2">
      <c r="A48" s="5" t="s">
        <v>51</v>
      </c>
      <c r="B48" s="5" t="s">
        <v>37</v>
      </c>
      <c r="C48" s="5" t="s">
        <v>21</v>
      </c>
      <c r="D48" s="45" t="s">
        <v>38</v>
      </c>
      <c r="F48" s="36"/>
      <c r="G48" s="36"/>
      <c r="H48" s="37">
        <v>87000</v>
      </c>
      <c r="I48" s="54"/>
      <c r="J48" s="47"/>
      <c r="K48" s="47"/>
      <c r="L48" s="47"/>
      <c r="M48" s="47"/>
      <c r="N48" s="47"/>
      <c r="O48" s="47"/>
      <c r="P48" s="70"/>
      <c r="Q48" s="69"/>
      <c r="R48" s="68"/>
      <c r="S48" s="68"/>
      <c r="T48" s="69"/>
      <c r="U48" s="68"/>
    </row>
    <row r="49" spans="1:21" s="48" customFormat="1" ht="53.45" customHeight="1" x14ac:dyDescent="0.2">
      <c r="A49" s="5"/>
      <c r="B49" s="5"/>
      <c r="C49" s="5"/>
      <c r="D49" s="45"/>
      <c r="E49" s="56" t="s">
        <v>52</v>
      </c>
      <c r="F49" s="46"/>
      <c r="G49" s="46"/>
      <c r="H49" s="39">
        <v>87000</v>
      </c>
      <c r="I49" s="54"/>
      <c r="J49" s="47"/>
      <c r="K49" s="47"/>
      <c r="L49" s="47"/>
      <c r="M49" s="47"/>
      <c r="N49" s="47"/>
      <c r="O49" s="47"/>
      <c r="P49" s="70"/>
      <c r="Q49" s="69"/>
      <c r="R49" s="68"/>
      <c r="S49" s="68"/>
      <c r="T49" s="69"/>
      <c r="U49" s="68"/>
    </row>
    <row r="50" spans="1:21" s="44" customFormat="1" ht="51" customHeight="1" x14ac:dyDescent="0.25">
      <c r="A50" s="35">
        <v>1217461</v>
      </c>
      <c r="B50" s="35">
        <v>7461</v>
      </c>
      <c r="C50" s="42" t="s">
        <v>68</v>
      </c>
      <c r="D50" s="35" t="s">
        <v>69</v>
      </c>
      <c r="F50" s="53"/>
      <c r="G50" s="54"/>
      <c r="H50" s="103">
        <v>80979447</v>
      </c>
      <c r="I50" s="36"/>
      <c r="J50" s="40"/>
      <c r="K50" s="43"/>
    </row>
    <row r="51" spans="1:21" s="44" customFormat="1" ht="27" customHeight="1" x14ac:dyDescent="0.25">
      <c r="A51" s="35"/>
      <c r="B51" s="35"/>
      <c r="C51" s="42"/>
      <c r="D51" s="35"/>
      <c r="E51" s="56" t="s">
        <v>19</v>
      </c>
      <c r="F51" s="53"/>
      <c r="G51" s="54"/>
      <c r="H51" s="104">
        <v>80979447</v>
      </c>
      <c r="I51" s="36"/>
      <c r="J51" s="40"/>
      <c r="K51" s="43"/>
    </row>
    <row r="52" spans="1:21" s="3" customFormat="1" ht="47.25" x14ac:dyDescent="0.25">
      <c r="A52" s="45">
        <v>1600000</v>
      </c>
      <c r="B52" s="45"/>
      <c r="C52" s="5"/>
      <c r="D52" s="45" t="s">
        <v>61</v>
      </c>
      <c r="E52" s="56"/>
      <c r="F52" s="53"/>
      <c r="G52" s="55"/>
      <c r="H52" s="103">
        <f>H53</f>
        <v>7650000</v>
      </c>
      <c r="I52" s="36"/>
      <c r="J52" s="40"/>
      <c r="K52" s="41"/>
      <c r="M52" s="80"/>
    </row>
    <row r="53" spans="1:21" s="44" customFormat="1" ht="31.5" x14ac:dyDescent="0.25">
      <c r="A53" s="5" t="s">
        <v>62</v>
      </c>
      <c r="B53" s="5"/>
      <c r="C53" s="5"/>
      <c r="D53" s="45" t="s">
        <v>103</v>
      </c>
      <c r="E53" s="57"/>
      <c r="F53" s="53"/>
      <c r="G53" s="54"/>
      <c r="H53" s="103">
        <f>H54+H56+H59</f>
        <v>7650000</v>
      </c>
      <c r="I53" s="36"/>
      <c r="J53" s="40"/>
      <c r="K53" s="43"/>
    </row>
    <row r="54" spans="1:21" s="3" customFormat="1" ht="67.5" customHeight="1" x14ac:dyDescent="0.25">
      <c r="A54" s="35">
        <v>1612010</v>
      </c>
      <c r="B54" s="35">
        <v>2010</v>
      </c>
      <c r="C54" s="42" t="s">
        <v>24</v>
      </c>
      <c r="D54" s="45" t="s">
        <v>25</v>
      </c>
      <c r="F54" s="112"/>
      <c r="G54" s="54"/>
      <c r="H54" s="103">
        <v>1000000</v>
      </c>
      <c r="I54" s="36"/>
      <c r="J54" s="40"/>
      <c r="K54" s="43"/>
    </row>
    <row r="55" spans="1:21" s="3" customFormat="1" ht="67.5" customHeight="1" x14ac:dyDescent="0.25">
      <c r="A55" s="35"/>
      <c r="B55" s="35"/>
      <c r="C55" s="42"/>
      <c r="D55" s="45"/>
      <c r="E55" s="59" t="s">
        <v>63</v>
      </c>
      <c r="F55" s="53" t="s">
        <v>98</v>
      </c>
      <c r="G55" s="54"/>
      <c r="H55" s="104">
        <v>1000000</v>
      </c>
      <c r="I55" s="36"/>
      <c r="J55" s="40"/>
      <c r="K55" s="43"/>
    </row>
    <row r="56" spans="1:21" s="3" customFormat="1" ht="28.15" customHeight="1" x14ac:dyDescent="0.25">
      <c r="A56" s="35">
        <v>1616030</v>
      </c>
      <c r="B56" s="35">
        <v>6030</v>
      </c>
      <c r="C56" s="42" t="s">
        <v>18</v>
      </c>
      <c r="D56" s="35" t="s">
        <v>20</v>
      </c>
      <c r="E56" s="57"/>
      <c r="F56" s="53"/>
      <c r="G56" s="54"/>
      <c r="H56" s="37">
        <f>H57+H58</f>
        <v>1650000</v>
      </c>
      <c r="I56" s="54"/>
      <c r="J56" s="40"/>
      <c r="K56" s="43"/>
      <c r="L56" s="40"/>
    </row>
    <row r="57" spans="1:21" s="3" customFormat="1" ht="28.5" customHeight="1" x14ac:dyDescent="0.25">
      <c r="A57" s="29"/>
      <c r="B57" s="29"/>
      <c r="C57" s="105"/>
      <c r="D57" s="29"/>
      <c r="E57" s="56" t="s">
        <v>19</v>
      </c>
      <c r="F57" s="110"/>
      <c r="G57" s="55"/>
      <c r="H57" s="39">
        <v>150000</v>
      </c>
      <c r="I57" s="55"/>
      <c r="J57" s="43"/>
      <c r="K57" s="43"/>
      <c r="L57" s="43"/>
    </row>
    <row r="58" spans="1:21" s="3" customFormat="1" ht="49.5" customHeight="1" x14ac:dyDescent="0.25">
      <c r="A58" s="29"/>
      <c r="B58" s="29"/>
      <c r="C58" s="105"/>
      <c r="D58" s="29"/>
      <c r="E58" s="56" t="s">
        <v>79</v>
      </c>
      <c r="F58" s="111"/>
      <c r="G58" s="55"/>
      <c r="H58" s="39">
        <v>1500000</v>
      </c>
      <c r="I58" s="55"/>
      <c r="J58" s="43"/>
      <c r="K58" s="43"/>
      <c r="L58" s="43"/>
    </row>
    <row r="59" spans="1:21" s="95" customFormat="1" ht="24.6" customHeight="1" x14ac:dyDescent="0.2">
      <c r="A59" s="35">
        <v>1617321</v>
      </c>
      <c r="B59" s="35">
        <v>7321</v>
      </c>
      <c r="C59" s="42" t="s">
        <v>64</v>
      </c>
      <c r="D59" s="35" t="s">
        <v>65</v>
      </c>
      <c r="E59" s="57"/>
      <c r="F59" s="53"/>
      <c r="G59" s="54"/>
      <c r="H59" s="103">
        <f>SUM(H60:H61)</f>
        <v>5000000</v>
      </c>
      <c r="I59" s="36"/>
      <c r="J59" s="40"/>
      <c r="K59" s="43"/>
      <c r="N59" s="96"/>
    </row>
    <row r="60" spans="1:21" s="83" customFormat="1" ht="34.15" customHeight="1" x14ac:dyDescent="0.2">
      <c r="A60" s="84"/>
      <c r="B60" s="85"/>
      <c r="C60" s="86"/>
      <c r="D60" s="85"/>
      <c r="E60" s="56" t="s">
        <v>66</v>
      </c>
      <c r="F60" s="53" t="s">
        <v>99</v>
      </c>
      <c r="G60" s="55">
        <v>26446476</v>
      </c>
      <c r="H60" s="104">
        <v>2500000</v>
      </c>
      <c r="I60" s="46">
        <v>21.7</v>
      </c>
      <c r="J60" s="82"/>
      <c r="K60" s="43"/>
    </row>
    <row r="61" spans="1:21" s="83" customFormat="1" ht="40.9" customHeight="1" x14ac:dyDescent="0.2">
      <c r="A61" s="84"/>
      <c r="B61" s="85"/>
      <c r="C61" s="86"/>
      <c r="D61" s="85"/>
      <c r="E61" s="56" t="s">
        <v>67</v>
      </c>
      <c r="F61" s="53" t="s">
        <v>97</v>
      </c>
      <c r="G61" s="55">
        <v>15566270</v>
      </c>
      <c r="H61" s="104">
        <v>2500000</v>
      </c>
      <c r="I61" s="46">
        <v>88</v>
      </c>
      <c r="J61" s="82"/>
      <c r="K61" s="43"/>
    </row>
    <row r="62" spans="1:21" s="4" customFormat="1" ht="32.25" customHeight="1" x14ac:dyDescent="0.3">
      <c r="A62" s="72" t="s">
        <v>13</v>
      </c>
      <c r="B62" s="72" t="s">
        <v>13</v>
      </c>
      <c r="C62" s="72" t="s">
        <v>13</v>
      </c>
      <c r="D62" s="73" t="s">
        <v>12</v>
      </c>
      <c r="E62" s="74" t="s">
        <v>13</v>
      </c>
      <c r="F62" s="74" t="s">
        <v>13</v>
      </c>
      <c r="G62" s="75" t="s">
        <v>13</v>
      </c>
      <c r="H62" s="76">
        <f>H27+H42+H13+H52+H9</f>
        <v>101646697</v>
      </c>
      <c r="I62" s="75" t="s">
        <v>13</v>
      </c>
      <c r="J62" s="60"/>
    </row>
    <row r="63" spans="1:21" s="4" customFormat="1" ht="32.25" customHeight="1" x14ac:dyDescent="0.3">
      <c r="A63" s="97"/>
      <c r="B63" s="97"/>
      <c r="C63" s="97"/>
      <c r="D63" s="98"/>
      <c r="E63" s="99"/>
      <c r="F63" s="100"/>
      <c r="G63" s="101"/>
      <c r="H63" s="102"/>
      <c r="I63" s="101"/>
      <c r="J63" s="60"/>
    </row>
    <row r="64" spans="1:21" s="64" customFormat="1" ht="24.6" customHeight="1" x14ac:dyDescent="0.3">
      <c r="A64" s="116" t="s">
        <v>1</v>
      </c>
      <c r="B64" s="116"/>
      <c r="C64" s="116"/>
      <c r="D64" s="116"/>
      <c r="E64" s="61"/>
      <c r="F64" s="62"/>
      <c r="G64" s="63"/>
      <c r="H64" s="115" t="s">
        <v>2</v>
      </c>
      <c r="I64" s="115"/>
    </row>
    <row r="65" spans="1:9" s="7" customFormat="1" ht="32.25" customHeight="1" x14ac:dyDescent="0.3">
      <c r="A65" s="10"/>
      <c r="B65" s="10"/>
      <c r="C65" s="10"/>
      <c r="D65" s="6"/>
      <c r="E65" s="18"/>
      <c r="F65" s="52"/>
      <c r="G65" s="6"/>
      <c r="H65" s="6"/>
      <c r="I65" s="6"/>
    </row>
    <row r="66" spans="1:9" s="23" customFormat="1" ht="32.25" customHeight="1" x14ac:dyDescent="0.25">
      <c r="A66" s="20"/>
      <c r="B66" s="20"/>
      <c r="C66" s="20"/>
      <c r="D66" s="21"/>
      <c r="E66" s="22"/>
      <c r="F66" s="52"/>
      <c r="G66" s="21"/>
      <c r="H66" s="21"/>
      <c r="I66" s="21"/>
    </row>
    <row r="67" spans="1:9" s="23" customFormat="1" ht="32.25" customHeight="1" x14ac:dyDescent="0.25">
      <c r="A67" s="20"/>
      <c r="B67" s="20"/>
      <c r="C67" s="20"/>
      <c r="D67" s="21"/>
      <c r="E67" s="22"/>
      <c r="F67" s="52"/>
      <c r="G67" s="21"/>
      <c r="H67" s="21"/>
      <c r="I67" s="21"/>
    </row>
    <row r="68" spans="1:9" s="23" customFormat="1" ht="32.25" customHeight="1" x14ac:dyDescent="0.25">
      <c r="A68" s="20"/>
      <c r="B68" s="20"/>
      <c r="C68" s="20"/>
      <c r="D68" s="21"/>
      <c r="E68" s="22"/>
      <c r="F68" s="52"/>
      <c r="G68" s="21"/>
      <c r="H68" s="21"/>
      <c r="I68" s="21"/>
    </row>
    <row r="69" spans="1:9" s="23" customFormat="1" ht="32.25" customHeight="1" x14ac:dyDescent="0.25">
      <c r="A69" s="20"/>
      <c r="B69" s="20"/>
      <c r="C69" s="20"/>
      <c r="D69" s="21"/>
      <c r="E69" s="22"/>
      <c r="F69" s="52"/>
      <c r="G69" s="21"/>
      <c r="H69" s="21"/>
      <c r="I69" s="21"/>
    </row>
    <row r="70" spans="1:9" s="3" customFormat="1" ht="15.75" x14ac:dyDescent="0.25">
      <c r="A70" s="24"/>
      <c r="B70" s="24"/>
      <c r="C70" s="24"/>
      <c r="D70" s="25"/>
      <c r="E70" s="19"/>
      <c r="F70" s="49"/>
      <c r="G70" s="25"/>
      <c r="H70" s="25"/>
      <c r="I70" s="25"/>
    </row>
    <row r="71" spans="1:9" s="3" customFormat="1" ht="15.75" x14ac:dyDescent="0.25">
      <c r="A71" s="24"/>
      <c r="B71" s="24"/>
      <c r="C71" s="24"/>
      <c r="D71" s="25"/>
      <c r="E71" s="19"/>
      <c r="F71" s="49"/>
      <c r="G71" s="25"/>
      <c r="H71" s="25"/>
      <c r="I71" s="25"/>
    </row>
  </sheetData>
  <mergeCells count="3">
    <mergeCell ref="A5:I5"/>
    <mergeCell ref="H64:I64"/>
    <mergeCell ref="A64:D64"/>
  </mergeCells>
  <phoneticPr fontId="20" type="noConversion"/>
  <printOptions horizontalCentered="1"/>
  <pageMargins left="0.19685039370078741" right="0.19685039370078741" top="0.94488188976377963" bottom="0.39370078740157483" header="0.23622047244094491" footer="0.19685039370078741"/>
  <pageSetup paperSize="9" scale="66" fitToHeight="42" orientation="landscape" r:id="rId1"/>
  <headerFooter alignWithMargins="0">
    <oddFooter>&amp;C&amp;P</oddFooter>
  </headerFooter>
  <rowBreaks count="4" manualBreakCount="4">
    <brk id="19" max="8" man="1"/>
    <brk id="31" max="8" man="1"/>
    <brk id="41" max="8" man="1"/>
    <brk id="5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дод.7</vt:lpstr>
      <vt:lpstr>дод.7!Заголовки_для_печати</vt:lpstr>
      <vt:lpstr>дод.7!Область_печати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2019-04-12T12:53:47Z</cp:lastPrinted>
  <dcterms:created xsi:type="dcterms:W3CDTF">2014-01-17T10:52:16Z</dcterms:created>
  <dcterms:modified xsi:type="dcterms:W3CDTF">2019-04-15T14:44:35Z</dcterms:modified>
</cp:coreProperties>
</file>