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55" yWindow="165" windowWidth="5385" windowHeight="10740"/>
  </bookViews>
  <sheets>
    <sheet name="додаток 2" sheetId="5" r:id="rId1"/>
  </sheets>
  <definedNames>
    <definedName name="_xlnm._FilterDatabase" localSheetId="0" hidden="1">'додаток 2'!$A$11:$C$74</definedName>
    <definedName name="_xlnm.Print_Titles" localSheetId="0">'додаток 2'!$10:$11</definedName>
    <definedName name="_xlnm.Print_Area" localSheetId="0">'додаток 2'!$A$1:$C$76</definedName>
  </definedNames>
  <calcPr calcId="162913" fullCalcOnLoad="1"/>
</workbook>
</file>

<file path=xl/calcChain.xml><?xml version="1.0" encoding="utf-8"?>
<calcChain xmlns="http://schemas.openxmlformats.org/spreadsheetml/2006/main">
  <c r="C23" i="5" l="1"/>
  <c r="C55" i="5"/>
  <c r="C37" i="5"/>
  <c r="C50" i="5"/>
  <c r="C43" i="5"/>
  <c r="C28" i="5"/>
  <c r="C29" i="5"/>
  <c r="C21" i="5"/>
  <c r="C61" i="5"/>
  <c r="C71" i="5"/>
  <c r="C67" i="5"/>
  <c r="C74" i="5" s="1"/>
  <c r="C33" i="5"/>
  <c r="C31" i="5"/>
  <c r="C17" i="5"/>
  <c r="C12" i="5" s="1"/>
  <c r="C35" i="5"/>
</calcChain>
</file>

<file path=xl/sharedStrings.xml><?xml version="1.0" encoding="utf-8"?>
<sst xmlns="http://schemas.openxmlformats.org/spreadsheetml/2006/main" count="74" uniqueCount="69">
  <si>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</si>
  <si>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</si>
  <si>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</si>
  <si>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</si>
  <si>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</si>
  <si>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</si>
  <si>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</si>
  <si>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</si>
  <si>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</si>
  <si>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</si>
  <si>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</si>
  <si>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</si>
  <si>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</si>
  <si>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</si>
  <si>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</si>
  <si>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</si>
  <si>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</si>
  <si>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</si>
  <si>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Придбання предметів, матеріалів, обладнання та інвентаря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</si>
  <si>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</si>
  <si>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</si>
  <si>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</si>
  <si>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</si>
  <si>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 xml:space="preserve">На відзначення переможців міських конкурсів "Кращий за професією", "Кращий під'їзд", "Кращий фасад будинку" </t>
  </si>
  <si>
    <t>Звіт про використання коштів цільового фонду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</si>
  <si>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</si>
  <si>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</si>
  <si>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</si>
  <si>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спрямування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</si>
  <si>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</si>
  <si>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</si>
  <si>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Інформаційна кампанія в рамках Програми реалізації Бюджету ініціатив чернівчан (бюджету участі)</t>
  </si>
  <si>
    <t>Співфінансування грантового проекту "Через сталий транспорт до чистого довкілля"</t>
  </si>
  <si>
    <t>Придбання обладнання і предметів довгострокового користування</t>
  </si>
  <si>
    <t>Фінансова підтримка молодіжних громадських організацій</t>
  </si>
  <si>
    <t>Проживання і харчування  делегацій та гостей міста</t>
  </si>
  <si>
    <t>Оплата послуг за прикрашання міста до свят, виготовлення соціальної реклами</t>
  </si>
  <si>
    <t>Проведення архітектурних та містобудівних конкурсів</t>
  </si>
  <si>
    <t xml:space="preserve">Проведення інвентаризації та виготовлення облікової документації об'єктів культурної спадщини м. Чернівців </t>
  </si>
  <si>
    <t xml:space="preserve">Придбання путівок на оздоровлення дітей із зони АТО </t>
  </si>
  <si>
    <t>Проведення культурно-масових заходів</t>
  </si>
  <si>
    <t>Оплата комунальних послуг та енергоносіїв, інші видатки (музей Г. Дроздовського)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</si>
  <si>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</si>
  <si>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</si>
  <si>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 xml:space="preserve">Оплата спожитої електроенергії </t>
  </si>
  <si>
    <t xml:space="preserve">Оплата послуг за прибирання міста після свят </t>
  </si>
  <si>
    <t>Управління культури міської ради</t>
  </si>
  <si>
    <t>Видатки на виконання рішень суду</t>
  </si>
  <si>
    <t>Фінансове управління міської ради</t>
  </si>
  <si>
    <t xml:space="preserve">Фінансова підтримка ГО "Всесвітній день вишиванки" </t>
  </si>
  <si>
    <t xml:space="preserve">Проведення Міжнародного фольклорного фестивалю "Буковинські зустрічі" </t>
  </si>
  <si>
    <t xml:space="preserve"> соціально-економічного розвитку міста за 2018 рік за напрямками</t>
  </si>
  <si>
    <t xml:space="preserve">Секретар Чернівецької міської ради                                                               В. Продан                                                                          </t>
  </si>
  <si>
    <t>Управління охорони здоров'я міської ради</t>
  </si>
  <si>
    <t>Зубопротезування пільгової категорії населення</t>
  </si>
  <si>
    <t>Надання фінансової підтримки Чернівецькому міському комунальному бюро технічної інвентаризації</t>
  </si>
  <si>
    <t>Надання фінансової підтримки МКП "Нептун"</t>
  </si>
  <si>
    <t>Субвенція обласному бюджету для надання фінансової підтримки громадській організації "Футбольно-спортивний клуб "Буковина"</t>
  </si>
  <si>
    <t>Заходи з охорони пам'яток культурної спадщини</t>
  </si>
  <si>
    <t>Фінансова підтримка громадських організацій фізкультурно-спортивної спрямованості, в т. ч.:</t>
  </si>
  <si>
    <t>- міська громадська організація "Федерація рукопашного бою"</t>
  </si>
  <si>
    <t>- громадська організація "Чернівецька міська федерація панкратіону"</t>
  </si>
  <si>
    <t>Субвенція обласному бюджету на придбання спортивного обладнання та інвентарю для спортсменів – учнів комунального закладу "Чернівецька обласна школа вищої спортивної майстерності"</t>
  </si>
  <si>
    <t>Фінансова підтримка Благодійному фонду "Барви життя" (LASTIVKA DANCE FEST)</t>
  </si>
  <si>
    <t>Організація та проведення заходів</t>
  </si>
  <si>
    <t>Співфінансування грантового проекту "Переосмислення громадського простору. Мешканці міста формують своє майбутнє."</t>
  </si>
  <si>
    <t>Муніципальна відзнака ім.А Кохановського</t>
  </si>
  <si>
    <t>Придбання новорічних подарунків для дітей міста</t>
  </si>
  <si>
    <r>
      <rPr>
        <u/>
        <sz val="15"/>
        <rFont val="Times New Roman"/>
        <family val="1"/>
        <charset val="204"/>
      </rPr>
      <t>28.03.2019</t>
    </r>
    <r>
      <rPr>
        <sz val="15"/>
        <rFont val="Times New Roman"/>
        <family val="1"/>
        <charset val="204"/>
      </rPr>
      <t xml:space="preserve"> №</t>
    </r>
    <r>
      <rPr>
        <u/>
        <sz val="15"/>
        <rFont val="Times New Roman"/>
        <family val="1"/>
        <charset val="204"/>
      </rPr>
      <t>1692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</si>
</sst>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u/>
      <sz val="1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3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1" fillId="4" borderId="0" xfId="0" applyFont="1" applyFill="1" applyAlignment="1">
      <alignment vertical="top"/>
    </xf>
    <xf numFmtId="3" fontId="2" fillId="4" borderId="0" xfId="1" applyNumberFormat="1" applyFont="1" applyFill="1" applyAlignment="1">
      <alignment vertical="center"/>
    </xf>
    <xf numFmtId="0" fontId="2" fillId="4" borderId="0" xfId="1" applyFont="1" applyFill="1" applyAlignment="1">
      <alignment vertical="center"/>
    </xf>
    <xf numFmtId="3" fontId="5" fillId="0" borderId="0" xfId="1" applyNumberFormat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/>
    </xf>
    <xf numFmtId="3" fontId="7" fillId="0" borderId="0" xfId="1" applyNumberFormat="1" applyFont="1" applyBorder="1" applyAlignment="1">
      <alignment vertical="center"/>
    </xf>
    <xf numFmtId="3" fontId="7" fillId="3" borderId="0" xfId="1" applyNumberFormat="1" applyFont="1" applyFill="1" applyBorder="1" applyAlignment="1">
      <alignment horizontal="right" vertical="center"/>
    </xf>
    <xf numFmtId="3" fontId="7" fillId="0" borderId="0" xfId="1" applyNumberFormat="1" applyFont="1" applyFill="1" applyBorder="1" applyAlignment="1">
      <alignment horizontal="right" vertical="center"/>
    </xf>
    <xf numFmtId="0" fontId="1" fillId="4" borderId="0" xfId="0" applyFont="1" applyFill="1" applyBorder="1" applyAlignment="1">
      <alignment vertical="top"/>
    </xf>
    <xf numFmtId="3" fontId="3" fillId="4" borderId="0" xfId="0" applyNumberFormat="1" applyFont="1" applyFill="1" applyBorder="1" applyAlignment="1">
      <alignment horizontal="right" vertical="center" wrapText="1"/>
    </xf>
    <xf numFmtId="3" fontId="3" fillId="4" borderId="0" xfId="1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" fillId="0" borderId="0" xfId="1" applyFont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3" fontId="3" fillId="3" borderId="0" xfId="1" applyNumberFormat="1" applyFont="1" applyFill="1" applyBorder="1" applyAlignment="1">
      <alignment horizontal="right" vertical="center"/>
    </xf>
    <xf numFmtId="3" fontId="1" fillId="0" borderId="0" xfId="1" applyNumberFormat="1" applyFont="1" applyBorder="1" applyAlignment="1">
      <alignment vertical="center"/>
    </xf>
    <xf numFmtId="3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7" fillId="3" borderId="0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top"/>
    </xf>
    <xf numFmtId="4" fontId="9" fillId="0" borderId="1" xfId="0" applyNumberFormat="1" applyFont="1" applyFill="1" applyBorder="1" applyAlignment="1">
      <alignment horizontal="right"/>
    </xf>
    <xf numFmtId="4" fontId="8" fillId="5" borderId="1" xfId="0" applyNumberFormat="1" applyFont="1" applyFill="1" applyBorder="1" applyAlignment="1">
      <alignment vertical="top"/>
    </xf>
    <xf numFmtId="0" fontId="8" fillId="5" borderId="1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209" fontId="8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4" fontId="9" fillId="0" borderId="0" xfId="0" applyNumberFormat="1" applyFont="1" applyFill="1" applyAlignment="1">
      <alignment horizontal="left" vertical="top"/>
    </xf>
    <xf numFmtId="4" fontId="9" fillId="5" borderId="0" xfId="0" applyNumberFormat="1" applyFont="1" applyFill="1" applyAlignment="1">
      <alignment horizontal="left"/>
    </xf>
    <xf numFmtId="4" fontId="9" fillId="0" borderId="0" xfId="0" applyNumberFormat="1" applyFont="1" applyFill="1" applyAlignment="1">
      <alignment horizontal="left"/>
    </xf>
    <xf numFmtId="209" fontId="8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4" fontId="8" fillId="0" borderId="0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/>
    </xf>
    <xf numFmtId="0" fontId="9" fillId="5" borderId="1" xfId="0" applyFont="1" applyFill="1" applyBorder="1" applyAlignment="1">
      <alignment horizontal="left" vertical="center" wrapText="1"/>
    </xf>
    <xf numFmtId="4" fontId="9" fillId="5" borderId="1" xfId="0" applyNumberFormat="1" applyFont="1" applyFill="1" applyBorder="1" applyAlignment="1">
      <alignment horizontal="right"/>
    </xf>
    <xf numFmtId="4" fontId="9" fillId="5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horizontal="right" vertical="center"/>
    </xf>
    <xf numFmtId="209" fontId="9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4" fontId="8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Alignment="1">
      <alignment horizontal="right" vertical="top"/>
    </xf>
    <xf numFmtId="0" fontId="9" fillId="0" borderId="0" xfId="0" applyFont="1" applyAlignment="1">
      <alignment vertical="top"/>
    </xf>
    <xf numFmtId="4" fontId="2" fillId="0" borderId="0" xfId="0" applyNumberFormat="1" applyFont="1" applyAlignment="1">
      <alignment horizontal="center" vertical="top"/>
    </xf>
    <xf numFmtId="0" fontId="5" fillId="3" borderId="0" xfId="0" applyFont="1" applyFill="1" applyBorder="1" applyAlignment="1">
      <alignment horizontal="right" vertical="center" wrapText="1"/>
    </xf>
    <xf numFmtId="49" fontId="3" fillId="4" borderId="0" xfId="0" applyNumberFormat="1" applyFont="1" applyFill="1" applyBorder="1" applyAlignment="1">
      <alignment horizontal="right" vertical="center" wrapText="1"/>
    </xf>
    <xf numFmtId="49" fontId="1" fillId="4" borderId="0" xfId="0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5" borderId="1" xfId="0" applyNumberFormat="1" applyFont="1" applyFill="1" applyBorder="1" applyAlignment="1">
      <alignment vertical="top"/>
    </xf>
    <xf numFmtId="4" fontId="9" fillId="5" borderId="1" xfId="0" applyNumberFormat="1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vertical="top"/>
    </xf>
    <xf numFmtId="209" fontId="9" fillId="0" borderId="1" xfId="0" applyNumberFormat="1" applyFont="1" applyFill="1" applyBorder="1" applyAlignment="1">
      <alignment horizontal="center" vertical="top"/>
    </xf>
    <xf numFmtId="209" fontId="8" fillId="0" borderId="1" xfId="1" applyNumberFormat="1" applyFont="1" applyFill="1" applyBorder="1" applyAlignment="1">
      <alignment horizontal="center" vertical="top"/>
    </xf>
    <xf numFmtId="209" fontId="8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8" fillId="0" borderId="1" xfId="0" applyFont="1" applyFill="1" applyBorder="1" applyAlignment="1">
      <alignment horizontal="center" vertical="center" wrapText="1"/>
    </xf>
    <xf numFmtId="209" fontId="8" fillId="0" borderId="1" xfId="0" applyNumberFormat="1" applyFont="1" applyFill="1" applyBorder="1" applyAlignment="1">
      <alignment horizontal="center" vertical="center" wrapText="1"/>
    </xf>
    <xf numFmtId="209" fontId="8" fillId="5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2"/>
  <sheetViews>
    <sheetView tabSelected="1" view="pageBreakPreview" zoomScale="70" zoomScaleNormal="100" zoomScaleSheetLayoutView="70" workbookViewId="0">
      <selection activeCell="D6" sqref="D6"/>
    </sheetView>
  </sheetViews>
  <sheetFormatPr defaultRowHeight="21.75" customHeight="1" x14ac:dyDescent="0.2"/>
  <cols>
    <col min="1" max="1" width="8.28515625" style="44" customWidth="1"/>
    <col min="2" max="2" width="97" style="45" customWidth="1"/>
    <col min="3" max="3" width="24.85546875" style="66" customWidth="1"/>
    <col min="4" max="4" width="33.42578125" style="1" customWidth="1"/>
    <col min="5" max="16384" width="9.140625" style="1"/>
  </cols>
  <sheetData>
    <row r="1" spans="1:17" ht="15.75" customHeight="1" x14ac:dyDescent="0.2">
      <c r="C1" s="46" t="s">
        <v>25</v>
      </c>
    </row>
    <row r="2" spans="1:17" ht="15.75" customHeight="1" x14ac:dyDescent="0.2">
      <c r="C2" s="46" t="s">
        <v>13</v>
      </c>
    </row>
    <row r="3" spans="1:17" ht="15.75" customHeight="1" x14ac:dyDescent="0.2">
      <c r="C3" s="46" t="s">
        <v>14</v>
      </c>
    </row>
    <row r="4" spans="1:17" ht="15.75" customHeight="1" x14ac:dyDescent="0.3">
      <c r="C4" s="47" t="s">
        <v>68</v>
      </c>
    </row>
    <row r="5" spans="1:17" ht="14.25" customHeight="1" x14ac:dyDescent="0.3">
      <c r="C5" s="48"/>
    </row>
    <row r="6" spans="1:17" ht="11.25" customHeight="1" x14ac:dyDescent="0.3">
      <c r="C6" s="48"/>
    </row>
    <row r="7" spans="1:17" s="2" customFormat="1" ht="19.5" x14ac:dyDescent="0.2">
      <c r="A7" s="85" t="s">
        <v>24</v>
      </c>
      <c r="B7" s="85"/>
      <c r="C7" s="85"/>
    </row>
    <row r="8" spans="1:17" s="2" customFormat="1" ht="19.5" x14ac:dyDescent="0.2">
      <c r="A8" s="85" t="s">
        <v>51</v>
      </c>
      <c r="B8" s="85"/>
      <c r="C8" s="85"/>
    </row>
    <row r="9" spans="1:17" ht="24" customHeight="1" x14ac:dyDescent="0.3">
      <c r="A9" s="49"/>
      <c r="B9" s="50"/>
      <c r="C9" s="51" t="s">
        <v>9</v>
      </c>
    </row>
    <row r="10" spans="1:17" ht="15.75" x14ac:dyDescent="0.2">
      <c r="A10" s="91" t="s">
        <v>10</v>
      </c>
      <c r="B10" s="90" t="s">
        <v>8</v>
      </c>
      <c r="C10" s="86" t="s">
        <v>12</v>
      </c>
    </row>
    <row r="11" spans="1:17" s="3" customFormat="1" ht="15.75" x14ac:dyDescent="0.2">
      <c r="A11" s="91"/>
      <c r="B11" s="90"/>
      <c r="C11" s="86"/>
    </row>
    <row r="12" spans="1:17" s="9" customFormat="1" ht="19.5" x14ac:dyDescent="0.2">
      <c r="A12" s="84">
        <v>2</v>
      </c>
      <c r="B12" s="11" t="s">
        <v>0</v>
      </c>
      <c r="C12" s="52">
        <f>C13+C15+C17+C20+C21+C23+C29+C16+C27+C30+C22+C14+C28</f>
        <v>4631040.5300000012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19.5" x14ac:dyDescent="0.2">
      <c r="A13" s="84"/>
      <c r="B13" s="11" t="s">
        <v>16</v>
      </c>
      <c r="C13" s="52">
        <v>2676308.73</v>
      </c>
    </row>
    <row r="14" spans="1:17" ht="19.5" x14ac:dyDescent="0.2">
      <c r="A14" s="84"/>
      <c r="B14" s="11" t="s">
        <v>40</v>
      </c>
      <c r="C14" s="52">
        <v>22777.24</v>
      </c>
    </row>
    <row r="15" spans="1:17" ht="19.5" x14ac:dyDescent="0.3">
      <c r="A15" s="84"/>
      <c r="B15" s="11" t="s">
        <v>18</v>
      </c>
      <c r="C15" s="54">
        <v>239583.06000000003</v>
      </c>
    </row>
    <row r="16" spans="1:17" ht="39" x14ac:dyDescent="0.2">
      <c r="A16" s="84"/>
      <c r="B16" s="11" t="s">
        <v>31</v>
      </c>
      <c r="C16" s="58">
        <v>30000</v>
      </c>
    </row>
    <row r="17" spans="1:10" ht="19.5" x14ac:dyDescent="0.2">
      <c r="A17" s="84"/>
      <c r="B17" s="11" t="s">
        <v>5</v>
      </c>
      <c r="C17" s="52">
        <f>SUM(C18:C19)</f>
        <v>286617.2</v>
      </c>
    </row>
    <row r="18" spans="1:10" ht="19.5" x14ac:dyDescent="0.2">
      <c r="A18" s="84"/>
      <c r="B18" s="13" t="s">
        <v>35</v>
      </c>
      <c r="C18" s="79">
        <v>184605.1</v>
      </c>
    </row>
    <row r="19" spans="1:10" ht="19.5" x14ac:dyDescent="0.3">
      <c r="A19" s="84"/>
      <c r="B19" s="13" t="s">
        <v>11</v>
      </c>
      <c r="C19" s="38">
        <v>102012.1</v>
      </c>
    </row>
    <row r="20" spans="1:10" ht="19.5" x14ac:dyDescent="0.2">
      <c r="A20" s="84"/>
      <c r="B20" s="11" t="s">
        <v>1</v>
      </c>
      <c r="C20" s="52">
        <v>58990.87</v>
      </c>
    </row>
    <row r="21" spans="1:10" ht="39" x14ac:dyDescent="0.2">
      <c r="A21" s="84"/>
      <c r="B21" s="11" t="s">
        <v>41</v>
      </c>
      <c r="C21" s="52">
        <f>22808+7964.95</f>
        <v>30772.95</v>
      </c>
    </row>
    <row r="22" spans="1:10" ht="19.5" x14ac:dyDescent="0.2">
      <c r="A22" s="84"/>
      <c r="B22" s="80" t="s">
        <v>34</v>
      </c>
      <c r="C22" s="81">
        <v>15000</v>
      </c>
    </row>
    <row r="23" spans="1:10" ht="19.5" x14ac:dyDescent="0.2">
      <c r="A23" s="84"/>
      <c r="B23" s="11" t="s">
        <v>2</v>
      </c>
      <c r="C23" s="52">
        <f>SUM(C24:C26)</f>
        <v>341487.44999999995</v>
      </c>
    </row>
    <row r="24" spans="1:10" ht="38.25" customHeight="1" x14ac:dyDescent="0.2">
      <c r="A24" s="84"/>
      <c r="B24" s="13" t="s">
        <v>26</v>
      </c>
      <c r="C24" s="60">
        <v>244868.62</v>
      </c>
    </row>
    <row r="25" spans="1:10" ht="19.5" x14ac:dyDescent="0.3">
      <c r="A25" s="84"/>
      <c r="B25" s="37" t="s">
        <v>39</v>
      </c>
      <c r="C25" s="38">
        <v>30800.22</v>
      </c>
    </row>
    <row r="26" spans="1:10" ht="19.5" x14ac:dyDescent="0.3">
      <c r="A26" s="84"/>
      <c r="B26" s="37" t="s">
        <v>66</v>
      </c>
      <c r="C26" s="38">
        <v>65818.61</v>
      </c>
    </row>
    <row r="27" spans="1:10" s="2" customFormat="1" ht="39" x14ac:dyDescent="0.2">
      <c r="A27" s="84"/>
      <c r="B27" s="11" t="s">
        <v>32</v>
      </c>
      <c r="C27" s="58">
        <v>205684.03</v>
      </c>
    </row>
    <row r="28" spans="1:10" s="2" customFormat="1" ht="39.75" customHeight="1" x14ac:dyDescent="0.2">
      <c r="A28" s="84"/>
      <c r="B28" s="11" t="s">
        <v>65</v>
      </c>
      <c r="C28" s="58">
        <f>35000+678920</f>
        <v>713920</v>
      </c>
    </row>
    <row r="29" spans="1:10" ht="19.5" hidden="1" x14ac:dyDescent="0.2">
      <c r="A29" s="84"/>
      <c r="B29" s="11" t="s">
        <v>21</v>
      </c>
      <c r="C29" s="52">
        <f>0</f>
        <v>0</v>
      </c>
    </row>
    <row r="30" spans="1:10" ht="19.5" x14ac:dyDescent="0.2">
      <c r="A30" s="84"/>
      <c r="B30" s="11" t="s">
        <v>33</v>
      </c>
      <c r="C30" s="52">
        <v>9899</v>
      </c>
      <c r="D30" s="8"/>
      <c r="E30" s="8"/>
      <c r="F30" s="8"/>
      <c r="G30" s="8"/>
      <c r="H30" s="8"/>
      <c r="I30" s="8"/>
    </row>
    <row r="31" spans="1:10" s="16" customFormat="1" ht="21" customHeight="1" x14ac:dyDescent="0.2">
      <c r="A31" s="83">
        <v>6</v>
      </c>
      <c r="B31" s="42" t="s">
        <v>42</v>
      </c>
      <c r="C31" s="74">
        <f>C32</f>
        <v>357391.54</v>
      </c>
      <c r="D31" s="69"/>
      <c r="E31" s="28"/>
      <c r="F31" s="28"/>
      <c r="G31" s="28"/>
      <c r="H31" s="29"/>
      <c r="I31" s="21"/>
      <c r="J31" s="15"/>
    </row>
    <row r="32" spans="1:10" s="16" customFormat="1" ht="83.25" customHeight="1" x14ac:dyDescent="0.2">
      <c r="A32" s="83"/>
      <c r="B32" s="43" t="s">
        <v>43</v>
      </c>
      <c r="C32" s="75">
        <v>357391.54</v>
      </c>
      <c r="D32" s="23"/>
      <c r="E32" s="23"/>
      <c r="F32" s="23"/>
      <c r="G32" s="23"/>
      <c r="H32" s="24"/>
      <c r="I32" s="21"/>
      <c r="J32" s="15"/>
    </row>
    <row r="33" spans="1:10" s="35" customFormat="1" ht="21.75" customHeight="1" x14ac:dyDescent="0.2">
      <c r="A33" s="83">
        <v>7</v>
      </c>
      <c r="B33" s="42" t="s">
        <v>53</v>
      </c>
      <c r="C33" s="74">
        <f>C34</f>
        <v>198300</v>
      </c>
      <c r="D33" s="24"/>
      <c r="E33" s="24"/>
      <c r="F33" s="24"/>
      <c r="G33" s="24"/>
      <c r="H33" s="24"/>
      <c r="I33" s="20"/>
      <c r="J33" s="34"/>
    </row>
    <row r="34" spans="1:10" s="35" customFormat="1" ht="21.75" customHeight="1" x14ac:dyDescent="0.2">
      <c r="A34" s="83"/>
      <c r="B34" s="43" t="s">
        <v>54</v>
      </c>
      <c r="C34" s="75">
        <v>198300</v>
      </c>
      <c r="D34" s="24"/>
      <c r="E34" s="24"/>
      <c r="F34" s="24"/>
      <c r="G34" s="24"/>
      <c r="H34" s="24"/>
      <c r="I34" s="20"/>
      <c r="J34" s="34"/>
    </row>
    <row r="35" spans="1:10" s="5" customFormat="1" ht="19.5" x14ac:dyDescent="0.2">
      <c r="A35" s="84">
        <v>8</v>
      </c>
      <c r="B35" s="11" t="s">
        <v>15</v>
      </c>
      <c r="C35" s="53">
        <f>C37+C36+C40+C41+C42</f>
        <v>2059470.57</v>
      </c>
    </row>
    <row r="36" spans="1:10" s="5" customFormat="1" ht="19.5" customHeight="1" x14ac:dyDescent="0.2">
      <c r="A36" s="84"/>
      <c r="B36" s="11" t="s">
        <v>16</v>
      </c>
      <c r="C36" s="53">
        <v>201377.8</v>
      </c>
      <c r="D36" s="10"/>
    </row>
    <row r="37" spans="1:10" s="6" customFormat="1" ht="19.5" customHeight="1" x14ac:dyDescent="0.2">
      <c r="A37" s="84"/>
      <c r="B37" s="11" t="s">
        <v>2</v>
      </c>
      <c r="C37" s="53">
        <f>C38+C39</f>
        <v>1234817.3400000001</v>
      </c>
      <c r="D37" s="68"/>
    </row>
    <row r="38" spans="1:10" s="7" customFormat="1" ht="19.5" customHeight="1" x14ac:dyDescent="0.3">
      <c r="A38" s="84"/>
      <c r="B38" s="13" t="s">
        <v>17</v>
      </c>
      <c r="C38" s="38">
        <v>1171000</v>
      </c>
    </row>
    <row r="39" spans="1:10" s="7" customFormat="1" ht="19.5" customHeight="1" x14ac:dyDescent="0.3">
      <c r="A39" s="84"/>
      <c r="B39" s="13" t="s">
        <v>27</v>
      </c>
      <c r="C39" s="38">
        <v>63817.34</v>
      </c>
    </row>
    <row r="40" spans="1:10" ht="19.5" customHeight="1" x14ac:dyDescent="0.3">
      <c r="A40" s="84"/>
      <c r="B40" s="11" t="s">
        <v>5</v>
      </c>
      <c r="C40" s="54">
        <v>1287.7</v>
      </c>
    </row>
    <row r="41" spans="1:10" ht="19.5" customHeight="1" x14ac:dyDescent="0.3">
      <c r="A41" s="84"/>
      <c r="B41" s="11" t="s">
        <v>28</v>
      </c>
      <c r="C41" s="54">
        <v>422999.73</v>
      </c>
      <c r="D41" s="8"/>
      <c r="E41" s="8"/>
      <c r="F41" s="8"/>
      <c r="G41" s="8"/>
      <c r="H41" s="8"/>
      <c r="I41" s="8"/>
    </row>
    <row r="42" spans="1:10" s="19" customFormat="1" ht="21" customHeight="1" x14ac:dyDescent="0.2">
      <c r="A42" s="84"/>
      <c r="B42" s="42" t="s">
        <v>47</v>
      </c>
      <c r="C42" s="74">
        <v>198988</v>
      </c>
      <c r="D42" s="70"/>
      <c r="E42" s="26"/>
      <c r="F42" s="26"/>
      <c r="G42" s="26"/>
      <c r="H42" s="26"/>
      <c r="I42" s="27"/>
      <c r="J42" s="18"/>
    </row>
    <row r="43" spans="1:10" s="17" customFormat="1" ht="19.5" x14ac:dyDescent="0.2">
      <c r="A43" s="92">
        <v>10</v>
      </c>
      <c r="B43" s="40" t="s">
        <v>46</v>
      </c>
      <c r="C43" s="39">
        <f>C45+C46+C47+C48+C49+C44</f>
        <v>1436843.97</v>
      </c>
      <c r="D43" s="71"/>
      <c r="E43" s="25"/>
      <c r="F43" s="25"/>
      <c r="G43" s="25"/>
      <c r="H43" s="25"/>
      <c r="I43" s="25"/>
      <c r="J43" s="25"/>
    </row>
    <row r="44" spans="1:10" s="17" customFormat="1" ht="19.5" x14ac:dyDescent="0.2">
      <c r="A44" s="92"/>
      <c r="B44" s="41" t="s">
        <v>67</v>
      </c>
      <c r="C44" s="76">
        <v>101982</v>
      </c>
      <c r="D44" s="71"/>
      <c r="E44" s="25"/>
      <c r="F44" s="25"/>
      <c r="G44" s="25"/>
      <c r="H44" s="25"/>
      <c r="I44" s="25"/>
      <c r="J44" s="25"/>
    </row>
    <row r="45" spans="1:10" s="30" customFormat="1" ht="20.25" customHeight="1" x14ac:dyDescent="0.2">
      <c r="A45" s="92"/>
      <c r="B45" s="55" t="s">
        <v>49</v>
      </c>
      <c r="C45" s="77">
        <v>190000</v>
      </c>
      <c r="D45" s="72"/>
      <c r="E45" s="31"/>
      <c r="F45" s="31"/>
      <c r="G45" s="31"/>
      <c r="H45" s="31"/>
      <c r="I45" s="32"/>
      <c r="J45" s="33"/>
    </row>
    <row r="46" spans="1:10" s="30" customFormat="1" ht="23.25" customHeight="1" x14ac:dyDescent="0.2">
      <c r="A46" s="92"/>
      <c r="B46" s="55" t="s">
        <v>50</v>
      </c>
      <c r="C46" s="77">
        <v>218195.97</v>
      </c>
      <c r="D46" s="72"/>
      <c r="E46" s="31"/>
      <c r="F46" s="31"/>
      <c r="G46" s="31"/>
      <c r="H46" s="31"/>
      <c r="I46" s="32"/>
      <c r="J46" s="33"/>
    </row>
    <row r="47" spans="1:10" s="30" customFormat="1" ht="24" customHeight="1" x14ac:dyDescent="0.2">
      <c r="A47" s="92"/>
      <c r="B47" s="55" t="s">
        <v>64</v>
      </c>
      <c r="C47" s="77">
        <v>175366</v>
      </c>
      <c r="D47" s="72"/>
      <c r="E47" s="31"/>
      <c r="F47" s="31"/>
      <c r="G47" s="31"/>
      <c r="H47" s="31"/>
      <c r="I47" s="32"/>
      <c r="J47" s="33"/>
    </row>
    <row r="48" spans="1:10" s="30" customFormat="1" ht="38.25" customHeight="1" x14ac:dyDescent="0.2">
      <c r="A48" s="92"/>
      <c r="B48" s="55" t="s">
        <v>63</v>
      </c>
      <c r="C48" s="77">
        <v>147600</v>
      </c>
      <c r="E48" s="31"/>
      <c r="F48" s="31"/>
      <c r="G48" s="31"/>
      <c r="H48" s="31"/>
      <c r="I48" s="32"/>
      <c r="J48" s="33"/>
    </row>
    <row r="49" spans="1:10" s="30" customFormat="1" ht="24" customHeight="1" x14ac:dyDescent="0.2">
      <c r="A49" s="92"/>
      <c r="B49" s="55" t="s">
        <v>33</v>
      </c>
      <c r="C49" s="77">
        <v>603700</v>
      </c>
      <c r="D49" s="72"/>
      <c r="E49" s="31"/>
      <c r="F49" s="31"/>
      <c r="G49" s="31"/>
      <c r="H49" s="31"/>
      <c r="I49" s="32"/>
      <c r="J49" s="33"/>
    </row>
    <row r="50" spans="1:10" s="2" customFormat="1" ht="19.5" customHeight="1" x14ac:dyDescent="0.3">
      <c r="A50" s="92">
        <v>11</v>
      </c>
      <c r="B50" s="40" t="s">
        <v>29</v>
      </c>
      <c r="C50" s="78">
        <f>C51+C52</f>
        <v>284215.56</v>
      </c>
      <c r="D50" s="73"/>
      <c r="E50" s="4"/>
      <c r="F50" s="4"/>
      <c r="G50" s="4"/>
      <c r="H50" s="4"/>
      <c r="I50" s="4"/>
    </row>
    <row r="51" spans="1:10" s="2" customFormat="1" ht="18.75" customHeight="1" x14ac:dyDescent="0.3">
      <c r="A51" s="92"/>
      <c r="B51" s="41" t="s">
        <v>30</v>
      </c>
      <c r="C51" s="56">
        <v>124215.56</v>
      </c>
    </row>
    <row r="52" spans="1:10" s="2" customFormat="1" ht="39.75" customHeight="1" x14ac:dyDescent="0.2">
      <c r="A52" s="92"/>
      <c r="B52" s="41" t="s">
        <v>59</v>
      </c>
      <c r="C52" s="57">
        <v>160000</v>
      </c>
    </row>
    <row r="53" spans="1:10" s="2" customFormat="1" ht="18.75" customHeight="1" x14ac:dyDescent="0.3">
      <c r="A53" s="92"/>
      <c r="B53" s="41" t="s">
        <v>60</v>
      </c>
      <c r="C53" s="56">
        <v>100000</v>
      </c>
    </row>
    <row r="54" spans="1:10" s="2" customFormat="1" ht="18.75" customHeight="1" x14ac:dyDescent="0.3">
      <c r="A54" s="92"/>
      <c r="B54" s="41" t="s">
        <v>61</v>
      </c>
      <c r="C54" s="56">
        <v>60000</v>
      </c>
    </row>
    <row r="55" spans="1:10" ht="21.75" customHeight="1" x14ac:dyDescent="0.2">
      <c r="A55" s="84">
        <v>12</v>
      </c>
      <c r="B55" s="11" t="s">
        <v>6</v>
      </c>
      <c r="C55" s="52">
        <f>C56+C57+C58+C59+C60</f>
        <v>359506.24</v>
      </c>
    </row>
    <row r="56" spans="1:10" ht="39" x14ac:dyDescent="0.2">
      <c r="A56" s="84"/>
      <c r="B56" s="13" t="s">
        <v>23</v>
      </c>
      <c r="C56" s="60">
        <v>90952.94</v>
      </c>
    </row>
    <row r="57" spans="1:10" ht="19.5" x14ac:dyDescent="0.2">
      <c r="A57" s="84"/>
      <c r="B57" s="13" t="s">
        <v>44</v>
      </c>
      <c r="C57" s="79">
        <v>2686.3</v>
      </c>
    </row>
    <row r="58" spans="1:10" ht="19.5" x14ac:dyDescent="0.2">
      <c r="A58" s="84"/>
      <c r="B58" s="13" t="s">
        <v>45</v>
      </c>
      <c r="C58" s="79">
        <v>59642.35</v>
      </c>
    </row>
    <row r="59" spans="1:10" ht="19.5" x14ac:dyDescent="0.2">
      <c r="A59" s="84"/>
      <c r="B59" s="13" t="s">
        <v>22</v>
      </c>
      <c r="C59" s="79">
        <v>106224.79</v>
      </c>
    </row>
    <row r="60" spans="1:10" ht="19.5" x14ac:dyDescent="0.2">
      <c r="A60" s="84"/>
      <c r="B60" s="13" t="s">
        <v>58</v>
      </c>
      <c r="C60" s="79">
        <v>99999.86</v>
      </c>
    </row>
    <row r="61" spans="1:10" ht="40.5" customHeight="1" x14ac:dyDescent="0.2">
      <c r="A61" s="84">
        <v>16</v>
      </c>
      <c r="B61" s="11" t="s">
        <v>3</v>
      </c>
      <c r="C61" s="58">
        <f>C62+C63+C64+C65+C66</f>
        <v>1214498.1600000001</v>
      </c>
    </row>
    <row r="62" spans="1:10" ht="40.5" customHeight="1" x14ac:dyDescent="0.2">
      <c r="A62" s="84"/>
      <c r="B62" s="13" t="s">
        <v>20</v>
      </c>
      <c r="C62" s="59">
        <v>618865.38</v>
      </c>
    </row>
    <row r="63" spans="1:10" ht="21.75" customHeight="1" x14ac:dyDescent="0.2">
      <c r="A63" s="84"/>
      <c r="B63" s="12" t="s">
        <v>36</v>
      </c>
      <c r="C63" s="59">
        <v>191028.78</v>
      </c>
    </row>
    <row r="64" spans="1:10" ht="19.5" x14ac:dyDescent="0.2">
      <c r="A64" s="84"/>
      <c r="B64" s="12" t="s">
        <v>37</v>
      </c>
      <c r="C64" s="59">
        <v>200000</v>
      </c>
    </row>
    <row r="65" spans="1:11" ht="40.5" customHeight="1" x14ac:dyDescent="0.2">
      <c r="A65" s="84"/>
      <c r="B65" s="12" t="s">
        <v>38</v>
      </c>
      <c r="C65" s="59">
        <v>199614</v>
      </c>
    </row>
    <row r="66" spans="1:11" ht="20.25" customHeight="1" x14ac:dyDescent="0.2">
      <c r="A66" s="84"/>
      <c r="B66" s="12" t="s">
        <v>11</v>
      </c>
      <c r="C66" s="59">
        <v>4990</v>
      </c>
    </row>
    <row r="67" spans="1:11" ht="19.5" x14ac:dyDescent="0.2">
      <c r="A67" s="84">
        <v>27</v>
      </c>
      <c r="B67" s="14" t="s">
        <v>4</v>
      </c>
      <c r="C67" s="58">
        <f>SUM(C68:C70)</f>
        <v>640971.93999999994</v>
      </c>
    </row>
    <row r="68" spans="1:11" ht="39" x14ac:dyDescent="0.2">
      <c r="A68" s="84"/>
      <c r="B68" s="13" t="s">
        <v>19</v>
      </c>
      <c r="C68" s="60">
        <v>394071.94</v>
      </c>
    </row>
    <row r="69" spans="1:11" ht="39" x14ac:dyDescent="0.2">
      <c r="A69" s="84"/>
      <c r="B69" s="13" t="s">
        <v>55</v>
      </c>
      <c r="C69" s="60">
        <v>206900</v>
      </c>
    </row>
    <row r="70" spans="1:11" ht="19.5" x14ac:dyDescent="0.2">
      <c r="A70" s="84"/>
      <c r="B70" s="13" t="s">
        <v>56</v>
      </c>
      <c r="C70" s="60">
        <v>40000</v>
      </c>
    </row>
    <row r="71" spans="1:11" s="16" customFormat="1" ht="18.75" customHeight="1" x14ac:dyDescent="0.2">
      <c r="A71" s="83">
        <v>37</v>
      </c>
      <c r="B71" s="42" t="s">
        <v>48</v>
      </c>
      <c r="C71" s="74">
        <f>C72+C73</f>
        <v>149990</v>
      </c>
      <c r="D71" s="20"/>
      <c r="E71" s="20"/>
      <c r="F71" s="20"/>
      <c r="G71" s="20"/>
      <c r="H71" s="20"/>
      <c r="I71" s="20"/>
      <c r="J71" s="21"/>
      <c r="K71" s="22"/>
    </row>
    <row r="72" spans="1:11" s="16" customFormat="1" ht="61.5" customHeight="1" x14ac:dyDescent="0.2">
      <c r="A72" s="83"/>
      <c r="B72" s="43" t="s">
        <v>62</v>
      </c>
      <c r="C72" s="75">
        <v>99990</v>
      </c>
      <c r="D72" s="36"/>
      <c r="E72" s="23"/>
      <c r="F72" s="23"/>
      <c r="G72" s="23"/>
      <c r="H72" s="23"/>
      <c r="I72" s="24"/>
      <c r="J72" s="21"/>
      <c r="K72" s="22"/>
    </row>
    <row r="73" spans="1:11" s="16" customFormat="1" ht="43.5" customHeight="1" x14ac:dyDescent="0.2">
      <c r="A73" s="83"/>
      <c r="B73" s="43" t="s">
        <v>57</v>
      </c>
      <c r="C73" s="75">
        <v>50000</v>
      </c>
      <c r="D73" s="36"/>
      <c r="E73" s="23"/>
      <c r="F73" s="23"/>
      <c r="G73" s="23"/>
      <c r="H73" s="23"/>
      <c r="I73" s="24"/>
      <c r="J73" s="21"/>
      <c r="K73" s="22"/>
    </row>
    <row r="74" spans="1:11" ht="19.5" x14ac:dyDescent="0.2">
      <c r="A74" s="82"/>
      <c r="B74" s="80" t="s">
        <v>7</v>
      </c>
      <c r="C74" s="52">
        <f>C67+C61+C35+C12+C50+C31+C71+C43+C55+C33</f>
        <v>11332228.510000002</v>
      </c>
    </row>
    <row r="75" spans="1:11" ht="20.25" customHeight="1" x14ac:dyDescent="0.2">
      <c r="A75" s="61"/>
      <c r="B75" s="62"/>
      <c r="C75" s="63"/>
    </row>
    <row r="76" spans="1:11" ht="23.25" x14ac:dyDescent="0.2">
      <c r="A76" s="87" t="s">
        <v>52</v>
      </c>
      <c r="B76" s="88"/>
      <c r="C76" s="89"/>
    </row>
    <row r="77" spans="1:11" s="8" customFormat="1" ht="19.5" x14ac:dyDescent="0.2">
      <c r="A77" s="61"/>
      <c r="B77" s="50"/>
      <c r="C77" s="64"/>
    </row>
    <row r="78" spans="1:11" s="8" customFormat="1" ht="19.5" x14ac:dyDescent="0.2">
      <c r="A78" s="61"/>
      <c r="B78" s="50"/>
      <c r="C78" s="64"/>
    </row>
    <row r="79" spans="1:11" s="8" customFormat="1" ht="19.5" x14ac:dyDescent="0.2">
      <c r="A79" s="61"/>
      <c r="B79" s="50"/>
      <c r="C79" s="64"/>
    </row>
    <row r="80" spans="1:11" s="8" customFormat="1" ht="19.5" x14ac:dyDescent="0.2">
      <c r="A80" s="61"/>
      <c r="B80" s="50"/>
      <c r="C80" s="64"/>
    </row>
    <row r="81" spans="1:3" s="8" customFormat="1" ht="19.5" x14ac:dyDescent="0.2">
      <c r="A81" s="61"/>
      <c r="B81" s="50"/>
      <c r="C81" s="64"/>
    </row>
    <row r="82" spans="1:3" s="8" customFormat="1" ht="19.5" x14ac:dyDescent="0.2">
      <c r="A82" s="61"/>
      <c r="B82" s="50"/>
      <c r="C82" s="64"/>
    </row>
    <row r="83" spans="1:3" s="8" customFormat="1" ht="19.5" x14ac:dyDescent="0.2">
      <c r="A83" s="49"/>
      <c r="B83" s="65"/>
      <c r="C83" s="64"/>
    </row>
    <row r="84" spans="1:3" ht="19.5" x14ac:dyDescent="0.2"/>
    <row r="85" spans="1:3" ht="19.5" x14ac:dyDescent="0.2"/>
    <row r="86" spans="1:3" ht="19.5" x14ac:dyDescent="0.2"/>
    <row r="87" spans="1:3" ht="19.5" x14ac:dyDescent="0.2"/>
    <row r="88" spans="1:3" ht="19.5" x14ac:dyDescent="0.2"/>
    <row r="89" spans="1:3" ht="19.5" x14ac:dyDescent="0.2"/>
    <row r="90" spans="1:3" ht="19.5" x14ac:dyDescent="0.2"/>
    <row r="91" spans="1:3" ht="19.5" x14ac:dyDescent="0.2"/>
    <row r="92" spans="1:3" ht="19.5" x14ac:dyDescent="0.2"/>
    <row r="93" spans="1:3" ht="19.5" x14ac:dyDescent="0.2"/>
    <row r="94" spans="1:3" ht="19.5" x14ac:dyDescent="0.2"/>
    <row r="95" spans="1:3" ht="19.5" x14ac:dyDescent="0.2">
      <c r="A95" s="67"/>
      <c r="B95" s="67"/>
      <c r="C95" s="67"/>
    </row>
    <row r="96" spans="1:3" ht="19.5" x14ac:dyDescent="0.2">
      <c r="A96" s="67"/>
      <c r="B96" s="67"/>
      <c r="C96" s="67"/>
    </row>
    <row r="97" spans="1:3" ht="19.5" x14ac:dyDescent="0.2">
      <c r="A97" s="67"/>
      <c r="B97" s="67"/>
      <c r="C97" s="67"/>
    </row>
    <row r="98" spans="1:3" ht="19.5" x14ac:dyDescent="0.2">
      <c r="A98" s="67"/>
      <c r="B98" s="67"/>
      <c r="C98" s="67"/>
    </row>
    <row r="99" spans="1:3" ht="19.5" x14ac:dyDescent="0.2">
      <c r="A99" s="67"/>
      <c r="B99" s="67"/>
      <c r="C99" s="67"/>
    </row>
    <row r="100" spans="1:3" ht="19.5" x14ac:dyDescent="0.2">
      <c r="A100" s="67"/>
      <c r="B100" s="67"/>
      <c r="C100" s="67"/>
    </row>
    <row r="101" spans="1:3" ht="19.5" x14ac:dyDescent="0.2">
      <c r="A101" s="67"/>
      <c r="B101" s="67"/>
      <c r="C101" s="67"/>
    </row>
    <row r="102" spans="1:3" ht="19.5" x14ac:dyDescent="0.2">
      <c r="A102" s="67"/>
      <c r="B102" s="67"/>
      <c r="C102" s="67"/>
    </row>
    <row r="103" spans="1:3" ht="19.5" x14ac:dyDescent="0.2">
      <c r="A103" s="67"/>
      <c r="B103" s="67"/>
      <c r="C103" s="67"/>
    </row>
    <row r="104" spans="1:3" ht="19.5" x14ac:dyDescent="0.2">
      <c r="A104" s="67"/>
      <c r="B104" s="67"/>
      <c r="C104" s="67"/>
    </row>
    <row r="105" spans="1:3" ht="19.5" x14ac:dyDescent="0.2">
      <c r="A105" s="67"/>
      <c r="B105" s="67"/>
      <c r="C105" s="67"/>
    </row>
    <row r="106" spans="1:3" ht="19.5" x14ac:dyDescent="0.2">
      <c r="A106" s="67"/>
      <c r="B106" s="67"/>
      <c r="C106" s="67"/>
    </row>
    <row r="107" spans="1:3" ht="19.5" x14ac:dyDescent="0.2">
      <c r="A107" s="67"/>
      <c r="B107" s="67"/>
      <c r="C107" s="67"/>
    </row>
    <row r="108" spans="1:3" ht="19.5" x14ac:dyDescent="0.2">
      <c r="A108" s="67"/>
      <c r="B108" s="67"/>
      <c r="C108" s="67"/>
    </row>
    <row r="109" spans="1:3" ht="19.5" x14ac:dyDescent="0.2">
      <c r="A109" s="67"/>
      <c r="B109" s="67"/>
      <c r="C109" s="67"/>
    </row>
    <row r="110" spans="1:3" ht="19.5" x14ac:dyDescent="0.2">
      <c r="A110" s="67"/>
      <c r="B110" s="67"/>
      <c r="C110" s="67"/>
    </row>
    <row r="111" spans="1:3" ht="19.5" x14ac:dyDescent="0.2">
      <c r="A111" s="67"/>
      <c r="B111" s="67"/>
      <c r="C111" s="67"/>
    </row>
    <row r="112" spans="1:3" ht="19.5" x14ac:dyDescent="0.2">
      <c r="A112" s="67"/>
      <c r="B112" s="67"/>
      <c r="C112" s="67"/>
    </row>
    <row r="113" spans="1:3" ht="19.5" x14ac:dyDescent="0.2">
      <c r="A113" s="67"/>
      <c r="B113" s="67"/>
      <c r="C113" s="67"/>
    </row>
    <row r="114" spans="1:3" ht="19.5" x14ac:dyDescent="0.2">
      <c r="A114" s="67"/>
      <c r="B114" s="67"/>
      <c r="C114" s="67"/>
    </row>
    <row r="115" spans="1:3" ht="19.5" x14ac:dyDescent="0.2">
      <c r="A115" s="67"/>
      <c r="B115" s="67"/>
      <c r="C115" s="67"/>
    </row>
    <row r="116" spans="1:3" ht="19.5" x14ac:dyDescent="0.2">
      <c r="A116" s="67"/>
      <c r="B116" s="67"/>
      <c r="C116" s="67"/>
    </row>
    <row r="117" spans="1:3" ht="19.5" x14ac:dyDescent="0.2">
      <c r="A117" s="67"/>
      <c r="B117" s="67"/>
      <c r="C117" s="67"/>
    </row>
    <row r="118" spans="1:3" ht="19.5" x14ac:dyDescent="0.2">
      <c r="A118" s="67"/>
      <c r="B118" s="67"/>
      <c r="C118" s="67"/>
    </row>
    <row r="119" spans="1:3" ht="19.5" x14ac:dyDescent="0.2">
      <c r="A119" s="67"/>
      <c r="B119" s="67"/>
      <c r="C119" s="67"/>
    </row>
    <row r="120" spans="1:3" ht="19.5" x14ac:dyDescent="0.2">
      <c r="A120" s="67"/>
      <c r="B120" s="67"/>
      <c r="C120" s="67"/>
    </row>
    <row r="121" spans="1:3" ht="19.5" x14ac:dyDescent="0.2">
      <c r="A121" s="67"/>
      <c r="B121" s="67"/>
      <c r="C121" s="67"/>
    </row>
    <row r="122" spans="1:3" ht="19.5" x14ac:dyDescent="0.2">
      <c r="A122" s="67"/>
      <c r="B122" s="67"/>
      <c r="C122" s="67"/>
    </row>
    <row r="123" spans="1:3" ht="19.5" x14ac:dyDescent="0.2">
      <c r="A123" s="67"/>
      <c r="B123" s="67"/>
      <c r="C123" s="67"/>
    </row>
    <row r="124" spans="1:3" ht="19.5" x14ac:dyDescent="0.2">
      <c r="A124" s="67"/>
      <c r="B124" s="67"/>
      <c r="C124" s="67"/>
    </row>
    <row r="125" spans="1:3" ht="19.5" x14ac:dyDescent="0.2">
      <c r="A125" s="67"/>
      <c r="B125" s="67"/>
      <c r="C125" s="67"/>
    </row>
    <row r="126" spans="1:3" ht="19.5" x14ac:dyDescent="0.2">
      <c r="A126" s="67"/>
      <c r="B126" s="67"/>
      <c r="C126" s="67"/>
    </row>
    <row r="127" spans="1:3" ht="19.5" x14ac:dyDescent="0.2">
      <c r="A127" s="67"/>
      <c r="B127" s="67"/>
      <c r="C127" s="67"/>
    </row>
    <row r="128" spans="1:3" ht="19.5" x14ac:dyDescent="0.2">
      <c r="A128" s="67"/>
      <c r="B128" s="67"/>
      <c r="C128" s="67"/>
    </row>
    <row r="129" spans="1:3" ht="19.5" x14ac:dyDescent="0.2">
      <c r="A129" s="67"/>
      <c r="B129" s="67"/>
      <c r="C129" s="67"/>
    </row>
    <row r="130" spans="1:3" ht="19.5" x14ac:dyDescent="0.2">
      <c r="A130" s="67"/>
      <c r="B130" s="67"/>
      <c r="C130" s="67"/>
    </row>
    <row r="131" spans="1:3" ht="19.5" x14ac:dyDescent="0.2">
      <c r="A131" s="67"/>
      <c r="B131" s="67"/>
      <c r="C131" s="67"/>
    </row>
    <row r="132" spans="1:3" ht="19.5" x14ac:dyDescent="0.2">
      <c r="A132" s="67"/>
      <c r="B132" s="67"/>
      <c r="C132" s="67"/>
    </row>
    <row r="133" spans="1:3" ht="19.5" x14ac:dyDescent="0.2">
      <c r="A133" s="67"/>
      <c r="B133" s="67"/>
      <c r="C133" s="67"/>
    </row>
    <row r="134" spans="1:3" ht="19.5" x14ac:dyDescent="0.2">
      <c r="A134" s="67"/>
      <c r="B134" s="67"/>
      <c r="C134" s="67"/>
    </row>
    <row r="135" spans="1:3" ht="19.5" x14ac:dyDescent="0.2">
      <c r="A135" s="67"/>
      <c r="B135" s="67"/>
      <c r="C135" s="67"/>
    </row>
    <row r="136" spans="1:3" ht="19.5" x14ac:dyDescent="0.2">
      <c r="A136" s="67"/>
      <c r="B136" s="67"/>
      <c r="C136" s="67"/>
    </row>
    <row r="137" spans="1:3" ht="19.5" x14ac:dyDescent="0.2">
      <c r="A137" s="67"/>
      <c r="B137" s="67"/>
      <c r="C137" s="67"/>
    </row>
    <row r="138" spans="1:3" ht="19.5" x14ac:dyDescent="0.2">
      <c r="A138" s="67"/>
      <c r="B138" s="67"/>
      <c r="C138" s="67"/>
    </row>
    <row r="139" spans="1:3" ht="19.5" x14ac:dyDescent="0.2">
      <c r="A139" s="67"/>
      <c r="B139" s="67"/>
      <c r="C139" s="67"/>
    </row>
    <row r="140" spans="1:3" ht="19.5" x14ac:dyDescent="0.2">
      <c r="A140" s="67"/>
      <c r="B140" s="67"/>
      <c r="C140" s="67"/>
    </row>
    <row r="141" spans="1:3" ht="19.5" x14ac:dyDescent="0.2">
      <c r="A141" s="67"/>
      <c r="B141" s="67"/>
      <c r="C141" s="67"/>
    </row>
    <row r="142" spans="1:3" ht="19.5" x14ac:dyDescent="0.2">
      <c r="A142" s="67"/>
      <c r="B142" s="67"/>
      <c r="C142" s="67"/>
    </row>
    <row r="143" spans="1:3" ht="19.5" x14ac:dyDescent="0.2">
      <c r="A143" s="67"/>
      <c r="B143" s="67"/>
      <c r="C143" s="67"/>
    </row>
    <row r="144" spans="1:3" ht="19.5" x14ac:dyDescent="0.2">
      <c r="A144" s="67"/>
      <c r="B144" s="67"/>
      <c r="C144" s="67"/>
    </row>
    <row r="145" spans="1:3" ht="19.5" x14ac:dyDescent="0.2">
      <c r="A145" s="67"/>
      <c r="B145" s="67"/>
      <c r="C145" s="67"/>
    </row>
    <row r="146" spans="1:3" ht="19.5" x14ac:dyDescent="0.2">
      <c r="A146" s="67"/>
      <c r="B146" s="67"/>
      <c r="C146" s="67"/>
    </row>
    <row r="147" spans="1:3" ht="19.5" x14ac:dyDescent="0.2">
      <c r="A147" s="67"/>
      <c r="B147" s="67"/>
      <c r="C147" s="67"/>
    </row>
    <row r="148" spans="1:3" ht="19.5" x14ac:dyDescent="0.2">
      <c r="A148" s="67"/>
      <c r="B148" s="67"/>
      <c r="C148" s="67"/>
    </row>
    <row r="149" spans="1:3" ht="19.5" x14ac:dyDescent="0.2">
      <c r="A149" s="67"/>
      <c r="B149" s="67"/>
      <c r="C149" s="67"/>
    </row>
    <row r="150" spans="1:3" ht="19.5" x14ac:dyDescent="0.2">
      <c r="A150" s="67"/>
      <c r="B150" s="67"/>
      <c r="C150" s="67"/>
    </row>
    <row r="151" spans="1:3" ht="19.5" x14ac:dyDescent="0.2">
      <c r="A151" s="67"/>
      <c r="B151" s="67"/>
      <c r="C151" s="67"/>
    </row>
    <row r="152" spans="1:3" ht="19.5" x14ac:dyDescent="0.2">
      <c r="A152" s="67"/>
      <c r="B152" s="67"/>
      <c r="C152" s="67"/>
    </row>
    <row r="153" spans="1:3" ht="19.5" x14ac:dyDescent="0.2">
      <c r="A153" s="67"/>
      <c r="B153" s="67"/>
      <c r="C153" s="67"/>
    </row>
    <row r="154" spans="1:3" ht="19.5" x14ac:dyDescent="0.2">
      <c r="A154" s="67"/>
      <c r="B154" s="67"/>
      <c r="C154" s="67"/>
    </row>
    <row r="155" spans="1:3" ht="19.5" x14ac:dyDescent="0.2">
      <c r="A155" s="67"/>
      <c r="B155" s="67"/>
      <c r="C155" s="67"/>
    </row>
    <row r="156" spans="1:3" ht="19.5" x14ac:dyDescent="0.2">
      <c r="A156" s="67"/>
      <c r="B156" s="67"/>
      <c r="C156" s="67"/>
    </row>
    <row r="157" spans="1:3" ht="19.5" x14ac:dyDescent="0.2">
      <c r="A157" s="67"/>
      <c r="B157" s="67"/>
      <c r="C157" s="67"/>
    </row>
    <row r="158" spans="1:3" ht="19.5" x14ac:dyDescent="0.2">
      <c r="A158" s="67"/>
      <c r="B158" s="67"/>
      <c r="C158" s="67"/>
    </row>
    <row r="159" spans="1:3" ht="19.5" x14ac:dyDescent="0.2">
      <c r="A159" s="67"/>
      <c r="B159" s="67"/>
      <c r="C159" s="67"/>
    </row>
    <row r="160" spans="1:3" ht="19.5" x14ac:dyDescent="0.2">
      <c r="A160" s="67"/>
      <c r="B160" s="67"/>
      <c r="C160" s="67"/>
    </row>
    <row r="161" spans="1:3" ht="19.5" x14ac:dyDescent="0.2">
      <c r="A161" s="67"/>
      <c r="B161" s="67"/>
      <c r="C161" s="67"/>
    </row>
    <row r="162" spans="1:3" ht="19.5" x14ac:dyDescent="0.2">
      <c r="A162" s="67"/>
      <c r="B162" s="67"/>
      <c r="C162" s="67"/>
    </row>
  </sheetData>
  <autoFilter ref="A11:C74"/>
  <mergeCells count="16">
    <mergeCell ref="A7:C7"/>
    <mergeCell ref="A8:C8"/>
    <mergeCell ref="C10:C11"/>
    <mergeCell ref="A76:C76"/>
    <mergeCell ref="B10:B11"/>
    <mergeCell ref="A10:A11"/>
    <mergeCell ref="A43:A49"/>
    <mergeCell ref="A50:A54"/>
    <mergeCell ref="A55:A60"/>
    <mergeCell ref="A67:A70"/>
    <mergeCell ref="A71:A73"/>
    <mergeCell ref="A61:A66"/>
    <mergeCell ref="A12:A30"/>
    <mergeCell ref="A31:A32"/>
    <mergeCell ref="A35:A42"/>
    <mergeCell ref="A33:A34"/>
  </mergeCells>
  <phoneticPr fontId="0" type="noConversion"/>
  <pageMargins left="1.0629921259842521" right="0.39370078740157483" top="0.78740157480314965" bottom="0.78740157480314965" header="0.31496062992125984" footer="0.11811023622047245"/>
  <pageSetup paperSize="9" scale="65" fitToHeight="2" orientation="portrait" r:id="rId1"/>
  <headerFooter alignWithMargins="0">
    <oddFooter>&amp;RСтраница &amp;P</oddFooter>
  </headerFooter>
  <rowBreaks count="1" manualBreakCount="1">
    <brk id="4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2019-02-15T14:29:40Z</cp:lastPrinted>
  <dcterms:created xsi:type="dcterms:W3CDTF">1996-10-08T23:32:33Z</dcterms:created>
  <dcterms:modified xsi:type="dcterms:W3CDTF">2019-04-02T11:56:58Z</dcterms:modified>
</cp:coreProperties>
</file>