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3\"/>
    </mc:Choice>
  </mc:AlternateContent>
  <bookViews>
    <workbookView xWindow="0" yWindow="465" windowWidth="15480" windowHeight="10380"/>
  </bookViews>
  <sheets>
    <sheet name="дод.4" sheetId="6" r:id="rId1"/>
  </sheets>
  <definedNames>
    <definedName name="_xlnm.Print_Titles" localSheetId="0">дод.4!$D:$E,дод.4!$7:$7</definedName>
    <definedName name="_xlnm.Print_Area" localSheetId="0">дод.4!$A$1:$I$85</definedName>
  </definedNames>
  <calcPr calcId="162913" fullCalcOnLoad="1"/>
</workbook>
</file>

<file path=xl/calcChain.xml><?xml version="1.0" encoding="utf-8"?>
<calcChain xmlns="http://schemas.openxmlformats.org/spreadsheetml/2006/main">
  <c r="I21" i="6" l="1"/>
  <c r="I37" i="6"/>
  <c r="I43" i="6"/>
  <c r="I41" i="6"/>
  <c r="I40" i="6"/>
  <c r="I39" i="6" s="1"/>
  <c r="I16" i="6"/>
  <c r="I14" i="6"/>
  <c r="I13" i="6"/>
  <c r="I12" i="6" s="1"/>
  <c r="I26" i="6"/>
  <c r="I24" i="6"/>
  <c r="I20" i="6"/>
  <c r="I19" i="6" s="1"/>
  <c r="I71" i="6"/>
  <c r="I67" i="6"/>
  <c r="I63" i="6"/>
  <c r="I60" i="6" s="1"/>
  <c r="I59" i="6" s="1"/>
  <c r="I47" i="6"/>
  <c r="I32" i="6"/>
  <c r="I31" i="6" s="1"/>
  <c r="I30" i="6" s="1"/>
  <c r="I10" i="6"/>
  <c r="I9" i="6"/>
  <c r="I8" i="6" s="1"/>
  <c r="I34" i="6"/>
  <c r="I56" i="6"/>
  <c r="I51" i="6"/>
  <c r="I54" i="6"/>
  <c r="I53" i="6" s="1"/>
  <c r="I46" i="6" s="1"/>
  <c r="I45" i="6" s="1"/>
  <c r="I75" i="6"/>
  <c r="I74" i="6" s="1"/>
  <c r="I73" i="6" s="1"/>
  <c r="I77" i="6" l="1"/>
</calcChain>
</file>

<file path=xl/sharedStrings.xml><?xml version="1.0" encoding="utf-8"?>
<sst xmlns="http://schemas.openxmlformats.org/spreadsheetml/2006/main" count="155" uniqueCount="128">
  <si>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</si>
  <si>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</si>
  <si>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</si>
  <si>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</si>
  <si>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</si>
  <si>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</si>
  <si>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</si>
  <si>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грн.</t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</si>
  <si>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</si>
  <si>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t>Назва об’єктів відповідно  до проектно-кошторисної документації тощо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</si>
  <si>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</si>
  <si>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t>Зміни до переліку об’єктів, видатки на які у 2018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</si>
  <si>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 xml:space="preserve">Секретар Чернівецької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</si>
  <si>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В. Продан            </t>
  </si>
  <si>
    <r>
      <t>Код програмної класифікації видатків та кредитування місцевих бюджетів</t>
    </r>
    <r>
      <rPr>
        <b/>
        <vertAlign val="superscript"/>
        <sz val="6"/>
        <rFont val="Times New Roman"/>
        <family val="1"/>
        <charset val="204"/>
      </rPr>
      <t>2</t>
    </r>
  </si>
  <si>
    <t xml:space="preserve">1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</si>
  <si>
    <t>2 Заповнюється у разі прийняття відповідною місцевою радою рішення про застосування програмно-цільового методу у бюджетному процесі.</t>
  </si>
  <si>
    <t>3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 (зі змінами).</t>
  </si>
  <si>
    <r>
      <t>4 Код функціональної класифікаці</t>
    </r>
    <r>
      <rPr>
        <sz val="10"/>
        <rFont val="Times New Roman"/>
        <charset val="204"/>
      </rPr>
      <t>ї видатків та кредитування бюджету, затвердженої наказом Міністерства фінансів України від 14.01.2011 № 11 (зі змінами).</t>
    </r>
  </si>
  <si>
    <t>до рішення міської ради VII скликання</t>
  </si>
  <si>
    <t>Департамент житлово-комунального господарства Чернівецької міської ради</t>
  </si>
  <si>
    <t>Департамент житлово-комунального господарства міської ради</t>
  </si>
  <si>
    <t>1217670</t>
  </si>
  <si>
    <t>7670</t>
  </si>
  <si>
    <t>0490</t>
  </si>
  <si>
    <t xml:space="preserve">Внески до статуного капіталу суб'єктів господарювання </t>
  </si>
  <si>
    <t>3710000</t>
  </si>
  <si>
    <t>Фінансове управління Чернівецької міської ради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</si>
  <si>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</si>
  <si>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</si>
  <si>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</si>
  <si>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Фінансове управління міської ради</t>
  </si>
  <si>
    <t>Додаток 4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</si>
  <si>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</si>
  <si>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</si>
  <si>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</si>
  <si>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 міської ради</t>
  </si>
  <si>
    <t>Придбання обладнання і предметів довгострокового користування</t>
  </si>
  <si>
    <t>0813100</t>
  </si>
  <si>
    <t>3100</t>
  </si>
  <si>
    <t>0813104</t>
  </si>
  <si>
    <t>3104</t>
  </si>
  <si>
    <t>Надання 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</si>
  <si>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</si>
  <si>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Внески органів місцевого самоврядування у статутний капітал КП "Чернівецьке тролейбусне управління"</t>
  </si>
  <si>
    <t>0456</t>
  </si>
  <si>
    <t>Інша діяльність у сфері транспорту</t>
  </si>
  <si>
    <t>0200000</t>
  </si>
  <si>
    <t>Виконавчий комітет Чернівецької міської ради</t>
  </si>
  <si>
    <t>0210000</t>
  </si>
  <si>
    <t>0217670</t>
  </si>
  <si>
    <t>Внески органів місцевого самоврядування у статутний капітал ЧКП "Муніципальний інфоцентр"</t>
  </si>
  <si>
    <t>Придбання серверного обладнання та відповідного забезпечення для впровадження автоматизованої системи обліку  оплати проїзду в громадському електричному транспорті</t>
  </si>
  <si>
    <t>Утримання та розвиток автомобільних доріг та дорожньої інфраструктури</t>
  </si>
  <si>
    <t>Утримання та розвиток автомобільних доріг та дорожньої інфраструктури за рахунок коштів місцевого бюджету</t>
  </si>
  <si>
    <t>Капітальні видатки</t>
  </si>
  <si>
    <t>Капітальні трансферти органам державного управління інших рівнів на виконання Програми будівництва, реконструкції та капітального ремонту об"єктів житлово-комунального господарства в м. Чернівцях на 2017-2020 роки "Комфортне місто" на капітальний ремонт зовнішнього освітлення на території ЧНУ ім. Ю. Федьковича з підсвіткою (в т.ч. проектні роботи, експертиза, техумови, авторський нагляд)</t>
  </si>
  <si>
    <t>Виконавчий комітет міської ради</t>
  </si>
  <si>
    <t>0810160</t>
  </si>
  <si>
    <t>0160</t>
  </si>
  <si>
    <t>0111</t>
  </si>
  <si>
    <t>Керівництво і управління у відповідній сфері у містах (місті Києві), селищах, селах, об'єднаних територіальних громадах</t>
  </si>
  <si>
    <t>1217363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</si>
  <si>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</si>
  <si>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</si>
  <si>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Капітальний ремонт освітлення алей в центральному парку культури і відпочинку ім. Т.Г.Шевченка в місті Чернівці</t>
  </si>
  <si>
    <t>Капітальний ремонт зовнішнього освітлення вул.О.Кобилянської в м.Чернівці</t>
  </si>
  <si>
    <t>Капітальний ремонт підпірної стіни по вул. Каспрука, 2 в м.Чернівці</t>
  </si>
  <si>
    <t>Департамент містобудівного комплексу та земельних відносин Чернівецької міської ради</t>
  </si>
  <si>
    <t>1610000</t>
  </si>
  <si>
    <t>0921</t>
  </si>
  <si>
    <t>Надання загальної середньої освіти загальноосвітніми навчальними закладами ( в т. ч. школою-дитячим садком, інтернатом при школі), спеціалізованими школами, ліцеями, гімназіями, колегіумами</t>
  </si>
  <si>
    <t>0731</t>
  </si>
  <si>
    <t>Багатопрофільна стаціонарна медична допомога населенню</t>
  </si>
  <si>
    <t>0443</t>
  </si>
  <si>
    <t>Будівництво об'єктів житлово-комунального господарства</t>
  </si>
  <si>
    <t>Будівництво каналізаційної мережі з приєднанням ЗНЗ №25 на вул. Д.Благоєва, 8-б та ЗНЗ №8 на вул. К.Дзержика,22</t>
  </si>
  <si>
    <t>Будівництво водопровідної та каналізаційної мережі по вул.Букшованого Осипа, 1,2,3 провул.Букшованого Осипа та прилеглих до них вулиць і провулків (І черга)</t>
  </si>
  <si>
    <t xml:space="preserve">Реконструкція РКНС-8 та напірних трубопроводів від РКНС-8 до каналізаційного дюкера через річку Прут </t>
  </si>
  <si>
    <t>Будівництво освітніх установ та закладів</t>
  </si>
  <si>
    <t>Будівництво спортивного майданчику ЗОШ № 3 на вул. О.Герцена, 36</t>
  </si>
  <si>
    <t>Реконструкція будівлі на вул.Вірменській, 17-А під дошкільний навчальний заклад</t>
  </si>
  <si>
    <t>Будівництво установ та закладів культури</t>
  </si>
  <si>
    <t xml:space="preserve">Реконструкція кінотеатру   ім. І. Миколайчука  під кіномистецький центр   на  вул. Головній,140  </t>
  </si>
  <si>
    <t>Проектування, реставрація та охорона пам"яток архітектури</t>
  </si>
  <si>
    <t>Реставрація (ремонт реставраційний) приміщень закладів дошкільної освіти та загальноосвітніх навчальних закладів (співфінансування на реалізацію інвестиційного проекту «Енергоефективність в будівлях бюджетної сфери в м.Чернівцях)</t>
  </si>
  <si>
    <t>0700000</t>
  </si>
  <si>
    <t xml:space="preserve">Управління охорони здоров"я Чернівецької міської ради </t>
  </si>
  <si>
    <t>0710000</t>
  </si>
  <si>
    <t xml:space="preserve">Управління охорони здоров"я </t>
  </si>
  <si>
    <t>0712010</t>
  </si>
  <si>
    <t>2010</t>
  </si>
  <si>
    <t>Капітальні трансферти підприємствам (установам, організаціям)</t>
  </si>
  <si>
    <t>0712111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</si>
  <si>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</si>
  <si>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</si>
  <si>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</si>
  <si>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0717363</t>
  </si>
  <si>
    <t>Придбання медичного обладнання для КМУ “Міська клінічна лікарня № 3”, м. Чернівці, вул. Головна, 100</t>
  </si>
  <si>
    <t>0600000</t>
  </si>
  <si>
    <t>0610000</t>
  </si>
  <si>
    <t>Управління освіти Чернівецької міської ради</t>
  </si>
  <si>
    <t>Управління освіти міської ради</t>
  </si>
  <si>
    <t>0611110</t>
  </si>
  <si>
    <t>1110</t>
  </si>
  <si>
    <t>0930</t>
  </si>
  <si>
    <t>Підготовка кадрів професійно-технічними закладами та іншими закладами освіти</t>
  </si>
  <si>
    <t xml:space="preserve">Придбання обладнання і предметів довгострокового користування </t>
  </si>
  <si>
    <t>0617363</t>
  </si>
  <si>
    <t>Придбання мультимедійного класу для державного професійно-технічного навчального закладу "Чернівецький професійний машинобудівний ліцей", м. Чернівці, вул. Хотинська, 47</t>
  </si>
  <si>
    <t>Придбання предметів та матеріалів довгострокового користування для потреб Чернівецької ЗОШ І-ІІІ ступенів № 31 по вул. Дібровецька, 5-А</t>
  </si>
  <si>
    <t>1100000</t>
  </si>
  <si>
    <t>Управління по фізичній культурі та спорту Чернівецької міської ради</t>
  </si>
  <si>
    <t>1110000</t>
  </si>
  <si>
    <t>Управління по фізичній культурі та спорту  міської ради</t>
  </si>
  <si>
    <t>1115031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</si>
  <si>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</si>
  <si>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</si>
  <si>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</si>
  <si>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Придбання обладнання для соціально-культурної сфери комунальної власності, зокрема спортивного обладнання та інвентаря</t>
  </si>
  <si>
    <t>0813220</t>
  </si>
  <si>
    <t>0813221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</si>
  <si>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</si>
  <si>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1060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</si>
  <si>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</si>
  <si>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Капітальні трансферти населенню</t>
  </si>
  <si>
    <t>Виготовлення проектно-кошторисної документації для Комунальної медичної установи “Міська дитяча клінічна лікарня” (балансоутримувача пам’ятника “Милосердя” з метою: “Проведення консерваційно-реставраційних робіт пам’ятника Милосердю – пам’ятки монументального мистецтва на вул. Буковинській 4, у м. Чернівцях (охоронний № 965)”</t>
  </si>
  <si>
    <t>20.12.2018 № 1566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</si>
</sst>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2" formatCode="#,##0.0"/>
    <numFmt numFmtId="210" formatCode="#,##0.00_р_."/>
  </numFmts>
  <fonts count="45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6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Antiqua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0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9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9" fillId="0" borderId="0"/>
    <xf numFmtId="0" fontId="19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18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43" fillId="27" borderId="0" applyNumberFormat="0" applyBorder="0" applyAlignment="0" applyProtection="0"/>
    <xf numFmtId="0" fontId="43" fillId="28" borderId="0" applyNumberFormat="0" applyBorder="0" applyAlignment="0" applyProtection="0"/>
    <xf numFmtId="0" fontId="44" fillId="29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NumberFormat="0" applyBorder="0" applyAlignment="0" applyProtection="0"/>
    <xf numFmtId="0" fontId="44" fillId="32" borderId="0" applyNumberFormat="0" applyBorder="0" applyAlignment="0" applyProtection="0"/>
    <xf numFmtId="0" fontId="43" fillId="33" borderId="0" applyNumberFormat="0" applyBorder="0" applyAlignment="0" applyProtection="0"/>
    <xf numFmtId="0" fontId="43" fillId="34" borderId="0" applyNumberFormat="0" applyBorder="0" applyAlignment="0" applyProtection="0"/>
    <xf numFmtId="0" fontId="44" fillId="35" borderId="0" applyNumberFormat="0" applyBorder="0" applyAlignment="0" applyProtection="0"/>
    <xf numFmtId="0" fontId="43" fillId="36" borderId="0" applyNumberFormat="0" applyBorder="0" applyAlignment="0" applyProtection="0"/>
    <xf numFmtId="0" fontId="43" fillId="37" borderId="0" applyNumberFormat="0" applyBorder="0" applyAlignment="0" applyProtection="0"/>
    <xf numFmtId="0" fontId="44" fillId="38" borderId="0" applyNumberFormat="0" applyBorder="0" applyAlignment="0" applyProtection="0"/>
    <xf numFmtId="0" fontId="43" fillId="39" borderId="0" applyNumberFormat="0" applyBorder="0" applyAlignment="0" applyProtection="0"/>
    <xf numFmtId="0" fontId="43" fillId="40" borderId="0" applyNumberFormat="0" applyBorder="0" applyAlignment="0" applyProtection="0"/>
    <xf numFmtId="0" fontId="44" fillId="41" borderId="0" applyNumberFormat="0" applyBorder="0" applyAlignment="0" applyProtection="0"/>
    <xf numFmtId="0" fontId="43" fillId="42" borderId="0" applyNumberFormat="0" applyBorder="0" applyAlignment="0" applyProtection="0"/>
    <xf numFmtId="0" fontId="43" fillId="43" borderId="0" applyNumberFormat="0" applyBorder="0" applyAlignment="0" applyProtection="0"/>
    <xf numFmtId="0" fontId="44" fillId="44" borderId="0" applyNumberFormat="0" applyBorder="0" applyAlignment="0" applyProtection="0"/>
  </cellStyleXfs>
  <cellXfs count="136">
    <xf numFmtId="0" fontId="0" fillId="0" borderId="0" xfId="0"/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7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Alignment="1">
      <alignment wrapText="1"/>
    </xf>
    <xf numFmtId="0" fontId="30" fillId="0" borderId="0" xfId="0" applyFont="1" applyFill="1" applyAlignment="1">
      <alignment wrapText="1"/>
    </xf>
    <xf numFmtId="0" fontId="17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30" fillId="0" borderId="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0" fontId="29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" fontId="29" fillId="0" borderId="0" xfId="0" applyNumberFormat="1" applyFont="1" applyFill="1" applyAlignment="1" applyProtection="1">
      <alignment horizontal="left" vertic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NumberFormat="1" applyFont="1" applyFill="1" applyBorder="1" applyAlignment="1" applyProtection="1">
      <alignment wrapText="1"/>
    </xf>
    <xf numFmtId="3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wrapText="1"/>
    </xf>
    <xf numFmtId="192" fontId="30" fillId="24" borderId="7" xfId="0" applyNumberFormat="1" applyFont="1" applyFill="1" applyBorder="1" applyAlignment="1">
      <alignment horizontal="left" vertical="center" wrapText="1"/>
    </xf>
    <xf numFmtId="3" fontId="30" fillId="0" borderId="0" xfId="48" applyNumberFormat="1" applyFont="1" applyFill="1" applyBorder="1" applyAlignment="1">
      <alignment horizontal="right" vertical="center" wrapText="1"/>
    </xf>
    <xf numFmtId="3" fontId="29" fillId="0" borderId="0" xfId="48" applyNumberFormat="1" applyFont="1" applyFill="1" applyBorder="1" applyAlignment="1">
      <alignment horizontal="center" vertical="center" wrapText="1"/>
    </xf>
    <xf numFmtId="3" fontId="29" fillId="0" borderId="0" xfId="0" applyNumberFormat="1" applyFont="1" applyFill="1" applyBorder="1" applyAlignment="1">
      <alignment wrapText="1"/>
    </xf>
    <xf numFmtId="3" fontId="29" fillId="0" borderId="0" xfId="48" applyNumberFormat="1" applyFont="1" applyFill="1" applyBorder="1" applyAlignment="1">
      <alignment horizontal="right" vertical="center" wrapText="1"/>
    </xf>
    <xf numFmtId="3" fontId="30" fillId="0" borderId="0" xfId="0" applyNumberFormat="1" applyFont="1" applyFill="1" applyBorder="1" applyAlignment="1">
      <alignment wrapText="1"/>
    </xf>
    <xf numFmtId="3" fontId="29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 applyProtection="1">
      <alignment wrapText="1"/>
    </xf>
    <xf numFmtId="49" fontId="1" fillId="0" borderId="8" xfId="0" applyNumberFormat="1" applyFont="1" applyFill="1" applyBorder="1" applyAlignment="1">
      <alignment horizontal="center" wrapText="1"/>
    </xf>
    <xf numFmtId="49" fontId="17" fillId="0" borderId="7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wrapText="1"/>
    </xf>
    <xf numFmtId="3" fontId="1" fillId="0" borderId="0" xfId="48" applyNumberFormat="1" applyFont="1" applyFill="1" applyBorder="1" applyAlignment="1">
      <alignment horizontal="right" vertical="center" wrapText="1"/>
    </xf>
    <xf numFmtId="2" fontId="2" fillId="0" borderId="0" xfId="0" applyNumberFormat="1" applyFont="1" applyFill="1" applyAlignment="1">
      <alignment wrapText="1"/>
    </xf>
    <xf numFmtId="3" fontId="29" fillId="25" borderId="0" xfId="48" applyNumberFormat="1" applyFont="1" applyFill="1" applyBorder="1" applyAlignment="1">
      <alignment horizontal="right" vertical="center" wrapText="1"/>
    </xf>
    <xf numFmtId="3" fontId="22" fillId="0" borderId="0" xfId="48" applyNumberFormat="1" applyFont="1" applyFill="1" applyBorder="1" applyAlignment="1">
      <alignment horizontal="right" vertical="center" wrapText="1"/>
    </xf>
    <xf numFmtId="3" fontId="33" fillId="0" borderId="0" xfId="48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Alignment="1">
      <alignment wrapText="1"/>
    </xf>
    <xf numFmtId="0" fontId="22" fillId="0" borderId="0" xfId="0" applyFont="1" applyFill="1" applyAlignment="1">
      <alignment wrapText="1"/>
    </xf>
    <xf numFmtId="0" fontId="23" fillId="0" borderId="0" xfId="0" applyFont="1" applyFill="1" applyAlignment="1">
      <alignment wrapText="1"/>
    </xf>
    <xf numFmtId="0" fontId="23" fillId="0" borderId="0" xfId="0" applyFont="1" applyFill="1" applyBorder="1" applyAlignment="1">
      <alignment wrapText="1"/>
    </xf>
    <xf numFmtId="3" fontId="23" fillId="25" borderId="0" xfId="48" applyNumberFormat="1" applyFont="1" applyFill="1" applyBorder="1" applyAlignment="1">
      <alignment horizontal="right" vertical="center" wrapText="1"/>
    </xf>
    <xf numFmtId="3" fontId="23" fillId="0" borderId="0" xfId="48" applyNumberFormat="1" applyFont="1" applyFill="1" applyBorder="1" applyAlignment="1">
      <alignment horizontal="right" vertical="center" wrapText="1"/>
    </xf>
    <xf numFmtId="3" fontId="22" fillId="0" borderId="0" xfId="0" applyNumberFormat="1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3" fontId="34" fillId="0" borderId="0" xfId="48" applyNumberFormat="1" applyFont="1" applyFill="1" applyBorder="1" applyAlignment="1">
      <alignment horizontal="right" vertical="center" wrapText="1"/>
    </xf>
    <xf numFmtId="3" fontId="35" fillId="0" borderId="0" xfId="48" applyNumberFormat="1" applyFont="1" applyFill="1" applyBorder="1" applyAlignment="1">
      <alignment horizontal="right" vertical="center" wrapText="1"/>
    </xf>
    <xf numFmtId="0" fontId="34" fillId="0" borderId="0" xfId="0" applyFont="1" applyFill="1" applyBorder="1" applyAlignment="1">
      <alignment wrapText="1"/>
    </xf>
    <xf numFmtId="0" fontId="34" fillId="0" borderId="0" xfId="0" applyFont="1" applyFill="1" applyAlignment="1">
      <alignment wrapText="1"/>
    </xf>
    <xf numFmtId="3" fontId="36" fillId="0" borderId="0" xfId="48" applyNumberFormat="1" applyFont="1" applyFill="1" applyBorder="1" applyAlignment="1">
      <alignment horizontal="right" vertical="center" wrapText="1"/>
    </xf>
    <xf numFmtId="0" fontId="36" fillId="0" borderId="0" xfId="0" applyFont="1" applyFill="1" applyAlignment="1">
      <alignment wrapText="1"/>
    </xf>
    <xf numFmtId="4" fontId="2" fillId="0" borderId="0" xfId="0" applyNumberFormat="1" applyFont="1" applyFill="1" applyBorder="1" applyAlignment="1">
      <alignment wrapText="1"/>
    </xf>
    <xf numFmtId="3" fontId="29" fillId="0" borderId="7" xfId="0" applyNumberFormat="1" applyFont="1" applyFill="1" applyBorder="1"/>
    <xf numFmtId="0" fontId="30" fillId="0" borderId="7" xfId="0" applyFont="1" applyFill="1" applyBorder="1" applyAlignment="1">
      <alignment horizontal="center" vertical="center" wrapText="1"/>
    </xf>
    <xf numFmtId="49" fontId="30" fillId="0" borderId="7" xfId="0" applyNumberFormat="1" applyFont="1" applyFill="1" applyBorder="1" applyAlignment="1">
      <alignment horizontal="center" vertical="center" wrapText="1"/>
    </xf>
    <xf numFmtId="1" fontId="29" fillId="0" borderId="7" xfId="48" applyNumberFormat="1" applyFont="1" applyFill="1" applyBorder="1" applyAlignment="1">
      <alignment horizontal="center" vertical="center" wrapText="1"/>
    </xf>
    <xf numFmtId="3" fontId="29" fillId="0" borderId="7" xfId="48" applyNumberFormat="1" applyFont="1" applyFill="1" applyBorder="1" applyAlignment="1">
      <alignment horizontal="right" vertical="center" wrapText="1"/>
    </xf>
    <xf numFmtId="3" fontId="30" fillId="0" borderId="7" xfId="48" applyNumberFormat="1" applyFont="1" applyFill="1" applyBorder="1" applyAlignment="1">
      <alignment vertical="center" wrapText="1"/>
    </xf>
    <xf numFmtId="3" fontId="30" fillId="0" borderId="7" xfId="48" applyNumberFormat="1" applyFont="1" applyFill="1" applyBorder="1" applyAlignment="1">
      <alignment horizontal="right" vertical="center" wrapText="1"/>
    </xf>
    <xf numFmtId="49" fontId="30" fillId="0" borderId="7" xfId="0" applyNumberFormat="1" applyFont="1" applyBorder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3" fontId="30" fillId="0" borderId="0" xfId="0" applyNumberFormat="1" applyFont="1" applyFill="1" applyAlignment="1">
      <alignment vertical="center" wrapText="1"/>
    </xf>
    <xf numFmtId="0" fontId="30" fillId="0" borderId="7" xfId="0" applyFont="1" applyBorder="1" applyAlignment="1">
      <alignment horizontal="center" wrapText="1"/>
    </xf>
    <xf numFmtId="3" fontId="30" fillId="0" borderId="0" xfId="0" applyNumberFormat="1" applyFont="1" applyFill="1" applyAlignment="1">
      <alignment wrapText="1"/>
    </xf>
    <xf numFmtId="1" fontId="30" fillId="0" borderId="7" xfId="48" applyNumberFormat="1" applyFont="1" applyFill="1" applyBorder="1" applyAlignment="1">
      <alignment horizontal="center" vertical="center" wrapText="1"/>
    </xf>
    <xf numFmtId="3" fontId="29" fillId="0" borderId="7" xfId="48" applyNumberFormat="1" applyFont="1" applyFill="1" applyBorder="1" applyAlignment="1">
      <alignment vertical="center" wrapText="1"/>
    </xf>
    <xf numFmtId="192" fontId="29" fillId="0" borderId="7" xfId="48" applyNumberFormat="1" applyFont="1" applyFill="1" applyBorder="1" applyAlignment="1">
      <alignment horizontal="left" vertical="center" wrapText="1"/>
    </xf>
    <xf numFmtId="192" fontId="30" fillId="0" borderId="7" xfId="48" applyNumberFormat="1" applyFont="1" applyFill="1" applyBorder="1" applyAlignment="1">
      <alignment horizontal="left" vertical="center" wrapText="1"/>
    </xf>
    <xf numFmtId="0" fontId="30" fillId="0" borderId="7" xfId="54" quotePrefix="1" applyFont="1" applyFill="1" applyBorder="1" applyAlignment="1">
      <alignment horizontal="center" vertical="center" wrapText="1"/>
    </xf>
    <xf numFmtId="2" fontId="30" fillId="0" borderId="7" xfId="54" quotePrefix="1" applyNumberFormat="1" applyFont="1" applyFill="1" applyBorder="1" applyAlignment="1">
      <alignment horizontal="center" vertical="center" wrapText="1"/>
    </xf>
    <xf numFmtId="49" fontId="30" fillId="0" borderId="7" xfId="0" applyNumberFormat="1" applyFont="1" applyFill="1" applyBorder="1" applyAlignment="1">
      <alignment horizontal="left" vertical="center" wrapText="1"/>
    </xf>
    <xf numFmtId="0" fontId="30" fillId="0" borderId="7" xfId="0" applyFont="1" applyFill="1" applyBorder="1" applyAlignment="1">
      <alignment horizontal="left" vertical="center" wrapText="1"/>
    </xf>
    <xf numFmtId="0" fontId="30" fillId="0" borderId="7" xfId="0" quotePrefix="1" applyFont="1" applyBorder="1" applyAlignment="1">
      <alignment horizontal="center" vertical="center" wrapText="1"/>
    </xf>
    <xf numFmtId="2" fontId="30" fillId="0" borderId="7" xfId="0" quotePrefix="1" applyNumberFormat="1" applyFont="1" applyBorder="1" applyAlignment="1">
      <alignment horizontal="center" vertical="center" wrapText="1"/>
    </xf>
    <xf numFmtId="2" fontId="30" fillId="0" borderId="7" xfId="0" quotePrefix="1" applyNumberFormat="1" applyFont="1" applyBorder="1" applyAlignment="1">
      <alignment vertical="center" wrapText="1"/>
    </xf>
    <xf numFmtId="210" fontId="23" fillId="0" borderId="0" xfId="0" applyNumberFormat="1" applyFont="1" applyFill="1" applyAlignment="1">
      <alignment wrapText="1"/>
    </xf>
    <xf numFmtId="210" fontId="33" fillId="0" borderId="0" xfId="0" applyNumberFormat="1" applyFont="1" applyFill="1" applyAlignment="1">
      <alignment wrapText="1"/>
    </xf>
    <xf numFmtId="0" fontId="33" fillId="0" borderId="0" xfId="0" applyFont="1" applyFill="1" applyAlignment="1">
      <alignment wrapText="1"/>
    </xf>
    <xf numFmtId="49" fontId="30" fillId="0" borderId="7" xfId="0" quotePrefix="1" applyNumberFormat="1" applyFont="1" applyBorder="1" applyAlignment="1">
      <alignment horizontal="center" vertical="center" wrapText="1"/>
    </xf>
    <xf numFmtId="49" fontId="29" fillId="0" borderId="7" xfId="0" quotePrefix="1" applyNumberFormat="1" applyFont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49" fontId="30" fillId="0" borderId="7" xfId="0" quotePrefix="1" applyNumberFormat="1" applyFont="1" applyFill="1" applyBorder="1" applyAlignment="1">
      <alignment horizontal="center" vertical="center" wrapText="1"/>
    </xf>
    <xf numFmtId="192" fontId="29" fillId="0" borderId="7" xfId="48" applyNumberFormat="1" applyFont="1" applyFill="1" applyBorder="1" applyAlignment="1">
      <alignment horizontal="center" vertical="center" wrapText="1"/>
    </xf>
    <xf numFmtId="4" fontId="30" fillId="0" borderId="7" xfId="48" applyNumberFormat="1" applyFont="1" applyFill="1" applyBorder="1" applyAlignment="1">
      <alignment horizontal="right" vertical="center" wrapText="1"/>
    </xf>
    <xf numFmtId="192" fontId="30" fillId="0" borderId="7" xfId="48" applyNumberFormat="1" applyFont="1" applyFill="1" applyBorder="1" applyAlignment="1">
      <alignment horizontal="center" vertical="center" wrapText="1"/>
    </xf>
    <xf numFmtId="3" fontId="30" fillId="0" borderId="7" xfId="48" applyNumberFormat="1" applyFont="1" applyFill="1" applyBorder="1" applyAlignment="1">
      <alignment horizontal="center" vertical="center" wrapText="1"/>
    </xf>
    <xf numFmtId="4" fontId="29" fillId="0" borderId="7" xfId="48" applyNumberFormat="1" applyFont="1" applyFill="1" applyBorder="1" applyAlignment="1">
      <alignment horizontal="right" vertical="center" wrapText="1"/>
    </xf>
    <xf numFmtId="0" fontId="37" fillId="0" borderId="0" xfId="0" applyFont="1" applyAlignment="1">
      <alignment wrapText="1"/>
    </xf>
    <xf numFmtId="0" fontId="29" fillId="0" borderId="7" xfId="0" applyFont="1" applyBorder="1" applyAlignment="1">
      <alignment wrapText="1"/>
    </xf>
    <xf numFmtId="49" fontId="30" fillId="0" borderId="7" xfId="0" applyNumberFormat="1" applyFont="1" applyFill="1" applyBorder="1" applyAlignment="1" applyProtection="1">
      <alignment horizontal="center" vertical="center" wrapText="1"/>
    </xf>
    <xf numFmtId="0" fontId="30" fillId="0" borderId="7" xfId="0" applyNumberFormat="1" applyFont="1" applyFill="1" applyBorder="1" applyAlignment="1" applyProtection="1">
      <alignment horizontal="center" vertical="center" wrapText="1"/>
    </xf>
    <xf numFmtId="49" fontId="29" fillId="0" borderId="7" xfId="0" applyNumberFormat="1" applyFont="1" applyFill="1" applyBorder="1" applyAlignment="1" applyProtection="1">
      <alignment horizontal="center" vertical="center" wrapText="1"/>
    </xf>
    <xf numFmtId="0" fontId="29" fillId="0" borderId="7" xfId="0" applyNumberFormat="1" applyFont="1" applyFill="1" applyBorder="1" applyAlignment="1" applyProtection="1">
      <alignment horizontal="center" vertical="center" wrapText="1"/>
    </xf>
    <xf numFmtId="3" fontId="29" fillId="0" borderId="7" xfId="48" applyNumberFormat="1" applyFont="1" applyFill="1" applyBorder="1" applyAlignment="1">
      <alignment horizontal="center" vertical="center" wrapText="1"/>
    </xf>
    <xf numFmtId="192" fontId="38" fillId="0" borderId="7" xfId="48" applyNumberFormat="1" applyFont="1" applyFill="1" applyBorder="1" applyAlignment="1">
      <alignment horizontal="left" vertical="center" wrapText="1"/>
    </xf>
    <xf numFmtId="192" fontId="38" fillId="0" borderId="7" xfId="48" applyNumberFormat="1" applyFont="1" applyFill="1" applyBorder="1" applyAlignment="1">
      <alignment horizontal="center" vertical="center" wrapText="1"/>
    </xf>
    <xf numFmtId="3" fontId="39" fillId="0" borderId="7" xfId="48" applyNumberFormat="1" applyFont="1" applyFill="1" applyBorder="1" applyAlignment="1">
      <alignment horizontal="right" vertical="center" wrapText="1"/>
    </xf>
    <xf numFmtId="0" fontId="40" fillId="0" borderId="7" xfId="0" quotePrefix="1" applyFont="1" applyBorder="1" applyAlignment="1">
      <alignment horizontal="center" vertical="center" wrapText="1"/>
    </xf>
    <xf numFmtId="2" fontId="40" fillId="0" borderId="7" xfId="0" quotePrefix="1" applyNumberFormat="1" applyFont="1" applyBorder="1" applyAlignment="1">
      <alignment horizontal="center" vertical="center" wrapText="1"/>
    </xf>
    <xf numFmtId="192" fontId="41" fillId="0" borderId="7" xfId="48" applyNumberFormat="1" applyFont="1" applyFill="1" applyBorder="1" applyAlignment="1">
      <alignment horizontal="center" vertical="center" wrapText="1"/>
    </xf>
    <xf numFmtId="3" fontId="38" fillId="0" borderId="7" xfId="48" applyNumberFormat="1" applyFont="1" applyFill="1" applyBorder="1" applyAlignment="1">
      <alignment horizontal="right" vertical="center" wrapText="1"/>
    </xf>
    <xf numFmtId="0" fontId="29" fillId="0" borderId="7" xfId="0" applyFont="1" applyBorder="1" applyAlignment="1">
      <alignment horizontal="left" vertical="center" wrapText="1"/>
    </xf>
    <xf numFmtId="49" fontId="29" fillId="0" borderId="7" xfId="0" applyNumberFormat="1" applyFont="1" applyFill="1" applyBorder="1" applyAlignment="1">
      <alignment horizontal="left" wrapText="1"/>
    </xf>
    <xf numFmtId="0" fontId="29" fillId="0" borderId="7" xfId="0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0" fontId="30" fillId="0" borderId="7" xfId="0" applyFont="1" applyFill="1" applyBorder="1" applyAlignment="1">
      <alignment wrapText="1"/>
    </xf>
    <xf numFmtId="0" fontId="30" fillId="0" borderId="7" xfId="0" applyFont="1" applyBorder="1" applyAlignment="1">
      <alignment horizontal="left" vertical="center" wrapText="1"/>
    </xf>
    <xf numFmtId="3" fontId="30" fillId="0" borderId="7" xfId="0" applyNumberFormat="1" applyFont="1" applyFill="1" applyBorder="1" applyAlignment="1">
      <alignment horizontal="right" wrapText="1"/>
    </xf>
    <xf numFmtId="4" fontId="30" fillId="0" borderId="7" xfId="0" applyNumberFormat="1" applyFont="1" applyFill="1" applyBorder="1" applyAlignment="1">
      <alignment horizontal="right" wrapText="1"/>
    </xf>
    <xf numFmtId="0" fontId="42" fillId="0" borderId="7" xfId="0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0" fontId="42" fillId="0" borderId="7" xfId="0" applyFont="1" applyFill="1" applyBorder="1" applyAlignment="1">
      <alignment horizontal="center" vertical="center" wrapText="1"/>
    </xf>
    <xf numFmtId="0" fontId="30" fillId="24" borderId="7" xfId="0" applyFont="1" applyFill="1" applyBorder="1" applyAlignment="1">
      <alignment horizontal="center" vertical="center" wrapText="1"/>
    </xf>
    <xf numFmtId="49" fontId="30" fillId="24" borderId="7" xfId="0" applyNumberFormat="1" applyFont="1" applyFill="1" applyBorder="1" applyAlignment="1">
      <alignment horizontal="center" vertical="center" wrapText="1"/>
    </xf>
    <xf numFmtId="3" fontId="30" fillId="24" borderId="7" xfId="0" applyNumberFormat="1" applyFont="1" applyFill="1" applyBorder="1" applyAlignment="1">
      <alignment horizontal="center" vertical="center" wrapText="1"/>
    </xf>
    <xf numFmtId="4" fontId="30" fillId="24" borderId="7" xfId="0" applyNumberFormat="1" applyFont="1" applyFill="1" applyBorder="1" applyAlignment="1">
      <alignment horizontal="right" vertical="center" wrapText="1"/>
    </xf>
    <xf numFmtId="0" fontId="29" fillId="0" borderId="7" xfId="0" applyFont="1" applyFill="1" applyBorder="1" applyAlignment="1">
      <alignment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26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32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</cellXfs>
  <cellStyles count="80">
    <cellStyle name="20% - Акцент1" xfId="1"/>
    <cellStyle name="20% — акцент1" xfId="62" builtinId="30" hidden="1"/>
    <cellStyle name="20% - Акцент2" xfId="2"/>
    <cellStyle name="20% — акцент2" xfId="65" builtinId="34" hidden="1"/>
    <cellStyle name="20% - Акцент3" xfId="3"/>
    <cellStyle name="20% — акцент3" xfId="68" builtinId="38" hidden="1"/>
    <cellStyle name="20% - Акцент4" xfId="4"/>
    <cellStyle name="20% — акцент4" xfId="71" builtinId="42" hidden="1"/>
    <cellStyle name="20% - Акцент5" xfId="5"/>
    <cellStyle name="20% — акцент5" xfId="74" builtinId="46" hidden="1"/>
    <cellStyle name="20% - Акцент6" xfId="6"/>
    <cellStyle name="20% — акцент6" xfId="77" builtinId="50" hidden="1"/>
    <cellStyle name="40% - Акцент1" xfId="7"/>
    <cellStyle name="40% — акцент1" xfId="63" builtinId="31" hidden="1"/>
    <cellStyle name="40% - Акцент2" xfId="8"/>
    <cellStyle name="40% — акцент2" xfId="66" builtinId="35" hidden="1"/>
    <cellStyle name="40% - Акцент3" xfId="9"/>
    <cellStyle name="40% — акцент3" xfId="69" builtinId="39" hidden="1"/>
    <cellStyle name="40% - Акцент4" xfId="10"/>
    <cellStyle name="40% — акцент4" xfId="72" builtinId="43" hidden="1"/>
    <cellStyle name="40% - Акцент5" xfId="11"/>
    <cellStyle name="40% — акцент5" xfId="75" builtinId="47" hidden="1"/>
    <cellStyle name="40% - Акцент6" xfId="12"/>
    <cellStyle name="40% — акцент6" xfId="78" builtinId="51" hidden="1"/>
    <cellStyle name="60% - Акцент1" xfId="13"/>
    <cellStyle name="60% — акцент1" xfId="64" builtinId="32" hidden="1"/>
    <cellStyle name="60% - Акцент2" xfId="14"/>
    <cellStyle name="60% — акцент2" xfId="67" builtinId="36" hidden="1"/>
    <cellStyle name="60% - Акцент3" xfId="15"/>
    <cellStyle name="60% — акцент3" xfId="70" builtinId="40" hidden="1"/>
    <cellStyle name="60% - Акцент4" xfId="16"/>
    <cellStyle name="60% — акцент4" xfId="73" builtinId="44" hidden="1"/>
    <cellStyle name="60% - Акцент5" xfId="17"/>
    <cellStyle name="60% — акцент5" xfId="76" builtinId="48" hidden="1"/>
    <cellStyle name="60% - Акцент6" xfId="18"/>
    <cellStyle name="60% — акцент6" xfId="79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_дод.5" xfId="54"/>
    <cellStyle name="Плохой" xfId="55"/>
    <cellStyle name="Пояснение" xfId="56"/>
    <cellStyle name="Примечание" xfId="57"/>
    <cellStyle name="Связанная ячейка" xfId="58"/>
    <cellStyle name="Стиль 1" xfId="59"/>
    <cellStyle name="Текст предупреждения" xfId="60"/>
    <cellStyle name="Хороший" xfId="6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0"/>
  <sheetViews>
    <sheetView tabSelected="1" zoomScale="70" zoomScaleNormal="70" workbookViewId="0">
      <pane xSplit="5" ySplit="7" topLeftCell="F74" activePane="bottomRight" state="frozen"/>
      <selection pane="topRight" activeCell="F1" sqref="F1"/>
      <selection pane="bottomLeft" activeCell="A8" sqref="A8"/>
      <selection pane="bottomRight" activeCell="H4" sqref="H4"/>
    </sheetView>
  </sheetViews>
  <sheetFormatPr defaultColWidth="9.1640625" defaultRowHeight="15.75"/>
  <cols>
    <col min="1" max="1" width="16.1640625" style="16" customWidth="1"/>
    <col min="2" max="2" width="14.83203125" style="39" customWidth="1"/>
    <col min="3" max="3" width="12" style="16" customWidth="1"/>
    <col min="4" max="4" width="57.5" style="17" customWidth="1"/>
    <col min="5" max="5" width="50.1640625" style="15" customWidth="1"/>
    <col min="6" max="6" width="17.33203125" style="17" customWidth="1"/>
    <col min="7" max="7" width="15.33203125" style="17" customWidth="1"/>
    <col min="8" max="8" width="15.1640625" style="17" customWidth="1"/>
    <col min="9" max="9" width="21.1640625" style="17" customWidth="1"/>
    <col min="10" max="10" width="22.5" style="10" customWidth="1"/>
    <col min="11" max="16384" width="9.1640625" style="10"/>
  </cols>
  <sheetData>
    <row r="1" spans="1:22" ht="18" customHeight="1">
      <c r="F1" s="18"/>
      <c r="G1" s="18"/>
      <c r="H1" s="133" t="s">
        <v>32</v>
      </c>
      <c r="I1" s="133"/>
    </row>
    <row r="2" spans="1:22" ht="36.75" customHeight="1">
      <c r="E2" s="19"/>
      <c r="F2" s="4"/>
      <c r="G2" s="4"/>
      <c r="H2" s="133" t="s">
        <v>19</v>
      </c>
      <c r="I2" s="133"/>
    </row>
    <row r="3" spans="1:22" ht="16.5" customHeight="1">
      <c r="F3" s="4"/>
      <c r="G3" s="4"/>
      <c r="H3" s="133" t="s">
        <v>127</v>
      </c>
      <c r="I3" s="133"/>
    </row>
    <row r="4" spans="1:22" ht="12" customHeight="1">
      <c r="F4" s="4"/>
      <c r="G4" s="4"/>
      <c r="H4" s="4"/>
      <c r="I4" s="4"/>
    </row>
    <row r="5" spans="1:22" ht="28.9" customHeight="1">
      <c r="A5" s="135" t="s">
        <v>11</v>
      </c>
      <c r="B5" s="135"/>
      <c r="C5" s="135"/>
      <c r="D5" s="135"/>
      <c r="E5" s="135"/>
      <c r="F5" s="135"/>
      <c r="G5" s="135"/>
      <c r="H5" s="135"/>
      <c r="I5" s="135"/>
    </row>
    <row r="6" spans="1:22" ht="15.75" customHeight="1">
      <c r="A6" s="31"/>
      <c r="B6" s="40"/>
      <c r="C6" s="20"/>
      <c r="D6" s="21"/>
      <c r="E6" s="22"/>
      <c r="F6" s="23"/>
      <c r="G6" s="5"/>
      <c r="H6" s="23"/>
      <c r="I6" s="6" t="s">
        <v>7</v>
      </c>
    </row>
    <row r="7" spans="1:22" ht="102.75" customHeight="1">
      <c r="A7" s="1" t="s">
        <v>14</v>
      </c>
      <c r="B7" s="41" t="s">
        <v>8</v>
      </c>
      <c r="C7" s="1" t="s">
        <v>6</v>
      </c>
      <c r="D7" s="3" t="s">
        <v>5</v>
      </c>
      <c r="E7" s="11" t="s">
        <v>9</v>
      </c>
      <c r="F7" s="2" t="s">
        <v>1</v>
      </c>
      <c r="G7" s="9" t="s">
        <v>2</v>
      </c>
      <c r="H7" s="2" t="s">
        <v>3</v>
      </c>
      <c r="I7" s="11" t="s">
        <v>4</v>
      </c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s="7" customFormat="1" ht="36" customHeight="1">
      <c r="A8" s="93" t="s">
        <v>47</v>
      </c>
      <c r="B8" s="65"/>
      <c r="C8" s="65"/>
      <c r="D8" s="64" t="s">
        <v>48</v>
      </c>
      <c r="E8" s="77"/>
      <c r="F8" s="94"/>
      <c r="G8" s="94"/>
      <c r="H8" s="94"/>
      <c r="I8" s="95">
        <f>I9</f>
        <v>3026000</v>
      </c>
      <c r="J8" s="33"/>
      <c r="K8" s="33"/>
      <c r="M8" s="38"/>
    </row>
    <row r="9" spans="1:22" s="7" customFormat="1" ht="36" customHeight="1">
      <c r="A9" s="93" t="s">
        <v>49</v>
      </c>
      <c r="B9" s="65"/>
      <c r="C9" s="65"/>
      <c r="D9" s="64" t="s">
        <v>57</v>
      </c>
      <c r="E9" s="78"/>
      <c r="F9" s="96"/>
      <c r="G9" s="96"/>
      <c r="H9" s="96"/>
      <c r="I9" s="95">
        <f>I10</f>
        <v>3026000</v>
      </c>
      <c r="J9" s="33"/>
      <c r="K9" s="33"/>
    </row>
    <row r="10" spans="1:22" s="50" customFormat="1" ht="41.25" customHeight="1">
      <c r="A10" s="70" t="s">
        <v>50</v>
      </c>
      <c r="B10" s="65" t="s">
        <v>23</v>
      </c>
      <c r="C10" s="65" t="s">
        <v>24</v>
      </c>
      <c r="D10" s="64" t="s">
        <v>25</v>
      </c>
      <c r="E10" s="8"/>
      <c r="F10" s="97"/>
      <c r="G10" s="97"/>
      <c r="H10" s="97"/>
      <c r="I10" s="95">
        <f>I11</f>
        <v>3026000</v>
      </c>
      <c r="J10" s="46"/>
      <c r="K10" s="46"/>
    </row>
    <row r="11" spans="1:22" s="50" customFormat="1" ht="53.25" customHeight="1">
      <c r="A11" s="89"/>
      <c r="B11" s="65"/>
      <c r="C11" s="65"/>
      <c r="D11" s="64"/>
      <c r="E11" s="77" t="s">
        <v>51</v>
      </c>
      <c r="F11" s="97"/>
      <c r="G11" s="97"/>
      <c r="H11" s="97"/>
      <c r="I11" s="98">
        <v>3026000</v>
      </c>
      <c r="J11" s="47"/>
      <c r="K11" s="47"/>
    </row>
    <row r="12" spans="1:22" s="50" customFormat="1" ht="40.5" customHeight="1">
      <c r="A12" s="70" t="s">
        <v>99</v>
      </c>
      <c r="B12" s="65"/>
      <c r="C12" s="65"/>
      <c r="D12" s="64" t="s">
        <v>101</v>
      </c>
      <c r="E12" s="77"/>
      <c r="F12" s="97"/>
      <c r="G12" s="97"/>
      <c r="H12" s="97"/>
      <c r="I12" s="95">
        <f>I13</f>
        <v>356000</v>
      </c>
      <c r="J12" s="47"/>
      <c r="K12" s="47"/>
    </row>
    <row r="13" spans="1:22" s="50" customFormat="1" ht="36" customHeight="1">
      <c r="A13" s="70" t="s">
        <v>100</v>
      </c>
      <c r="B13" s="65"/>
      <c r="C13" s="65"/>
      <c r="D13" s="64" t="s">
        <v>102</v>
      </c>
      <c r="E13" s="77"/>
      <c r="F13" s="97"/>
      <c r="G13" s="97"/>
      <c r="H13" s="97"/>
      <c r="I13" s="95">
        <f>I14+I16</f>
        <v>356000</v>
      </c>
      <c r="J13" s="47"/>
      <c r="K13" s="47"/>
    </row>
    <row r="14" spans="1:22" s="50" customFormat="1" ht="39.75" customHeight="1">
      <c r="A14" s="70" t="s">
        <v>103</v>
      </c>
      <c r="B14" s="65" t="s">
        <v>104</v>
      </c>
      <c r="C14" s="65" t="s">
        <v>105</v>
      </c>
      <c r="D14" s="64" t="s">
        <v>106</v>
      </c>
      <c r="E14" s="77"/>
      <c r="F14" s="97"/>
      <c r="G14" s="97"/>
      <c r="H14" s="97"/>
      <c r="I14" s="95">
        <f>I15</f>
        <v>6000</v>
      </c>
      <c r="J14" s="47"/>
      <c r="K14" s="47"/>
    </row>
    <row r="15" spans="1:22" s="50" customFormat="1" ht="41.25" customHeight="1">
      <c r="A15" s="89"/>
      <c r="B15" s="65"/>
      <c r="C15" s="65"/>
      <c r="D15" s="64"/>
      <c r="E15" s="77" t="s">
        <v>107</v>
      </c>
      <c r="F15" s="97"/>
      <c r="G15" s="97"/>
      <c r="H15" s="97"/>
      <c r="I15" s="98">
        <v>6000</v>
      </c>
      <c r="J15" s="47"/>
      <c r="K15" s="47"/>
    </row>
    <row r="16" spans="1:22" s="50" customFormat="1" ht="53.25" customHeight="1">
      <c r="A16" s="70" t="s">
        <v>108</v>
      </c>
      <c r="B16" s="65" t="s">
        <v>63</v>
      </c>
      <c r="C16" s="65" t="s">
        <v>24</v>
      </c>
      <c r="D16" s="64" t="s">
        <v>64</v>
      </c>
      <c r="E16" s="77"/>
      <c r="F16" s="97"/>
      <c r="G16" s="97"/>
      <c r="H16" s="97"/>
      <c r="I16" s="95">
        <f>I17+I18</f>
        <v>350000</v>
      </c>
      <c r="J16" s="47"/>
      <c r="K16" s="47"/>
    </row>
    <row r="17" spans="1:22" s="50" customFormat="1" ht="75.75" customHeight="1">
      <c r="A17" s="89"/>
      <c r="B17" s="65"/>
      <c r="C17" s="65"/>
      <c r="D17" s="64"/>
      <c r="E17" s="77" t="s">
        <v>109</v>
      </c>
      <c r="F17" s="97"/>
      <c r="G17" s="97"/>
      <c r="H17" s="97"/>
      <c r="I17" s="98">
        <v>195000</v>
      </c>
      <c r="J17" s="47"/>
      <c r="K17" s="47"/>
    </row>
    <row r="18" spans="1:22" s="50" customFormat="1" ht="70.5" customHeight="1">
      <c r="A18" s="89"/>
      <c r="B18" s="65"/>
      <c r="C18" s="65"/>
      <c r="D18" s="64"/>
      <c r="E18" s="77" t="s">
        <v>110</v>
      </c>
      <c r="F18" s="97"/>
      <c r="G18" s="97"/>
      <c r="H18" s="97"/>
      <c r="I18" s="98">
        <v>155000</v>
      </c>
      <c r="J18" s="47"/>
      <c r="K18" s="47"/>
    </row>
    <row r="19" spans="1:22" s="50" customFormat="1" ht="30" customHeight="1">
      <c r="A19" s="65" t="s">
        <v>86</v>
      </c>
      <c r="B19" s="64"/>
      <c r="C19" s="65"/>
      <c r="D19" s="64" t="s">
        <v>87</v>
      </c>
      <c r="E19" s="77"/>
      <c r="F19" s="97"/>
      <c r="G19" s="97"/>
      <c r="H19" s="97"/>
      <c r="I19" s="69">
        <f>I20</f>
        <v>3920000</v>
      </c>
      <c r="J19" s="47"/>
    </row>
    <row r="20" spans="1:22" s="50" customFormat="1" ht="26.25" customHeight="1">
      <c r="A20" s="65" t="s">
        <v>88</v>
      </c>
      <c r="B20" s="64"/>
      <c r="C20" s="65"/>
      <c r="D20" s="64" t="s">
        <v>89</v>
      </c>
      <c r="E20" s="78"/>
      <c r="F20" s="97"/>
      <c r="G20" s="97"/>
      <c r="H20" s="97"/>
      <c r="I20" s="69">
        <f>I21+I24+I26</f>
        <v>3920000</v>
      </c>
      <c r="J20" s="47"/>
    </row>
    <row r="21" spans="1:22" s="50" customFormat="1" ht="53.25" customHeight="1">
      <c r="A21" s="79" t="s">
        <v>90</v>
      </c>
      <c r="B21" s="79" t="s">
        <v>91</v>
      </c>
      <c r="C21" s="80" t="s">
        <v>72</v>
      </c>
      <c r="D21" s="80" t="s">
        <v>73</v>
      </c>
      <c r="E21" s="77" t="s">
        <v>92</v>
      </c>
      <c r="F21" s="97"/>
      <c r="G21" s="97"/>
      <c r="H21" s="97"/>
      <c r="I21" s="69">
        <f>I22+I23</f>
        <v>121250</v>
      </c>
      <c r="J21" s="47"/>
    </row>
    <row r="22" spans="1:22" s="50" customFormat="1" ht="38.450000000000003" customHeight="1">
      <c r="A22" s="81"/>
      <c r="B22" s="82"/>
      <c r="C22" s="81"/>
      <c r="D22" s="64"/>
      <c r="E22" s="77" t="s">
        <v>37</v>
      </c>
      <c r="F22" s="97"/>
      <c r="G22" s="97"/>
      <c r="H22" s="97"/>
      <c r="I22" s="67">
        <v>119080</v>
      </c>
      <c r="J22" s="47"/>
    </row>
    <row r="23" spans="1:22" s="50" customFormat="1" ht="38.450000000000003" customHeight="1">
      <c r="A23" s="81"/>
      <c r="B23" s="82"/>
      <c r="C23" s="81"/>
      <c r="D23" s="64"/>
      <c r="E23" s="77" t="s">
        <v>55</v>
      </c>
      <c r="F23" s="97"/>
      <c r="G23" s="97"/>
      <c r="H23" s="97"/>
      <c r="I23" s="67">
        <v>2170</v>
      </c>
      <c r="J23" s="47"/>
    </row>
    <row r="24" spans="1:22" s="50" customFormat="1" ht="48" customHeight="1">
      <c r="A24" s="83" t="s">
        <v>93</v>
      </c>
      <c r="B24" s="83" t="s">
        <v>94</v>
      </c>
      <c r="C24" s="84" t="s">
        <v>95</v>
      </c>
      <c r="D24" s="85" t="s">
        <v>96</v>
      </c>
      <c r="E24" s="77" t="s">
        <v>92</v>
      </c>
      <c r="F24" s="97"/>
      <c r="G24" s="97"/>
      <c r="H24" s="97"/>
      <c r="I24" s="69">
        <f>I25</f>
        <v>-121250</v>
      </c>
      <c r="J24" s="47"/>
    </row>
    <row r="25" spans="1:22" s="50" customFormat="1" ht="40.5" customHeight="1">
      <c r="A25" s="83"/>
      <c r="B25" s="83"/>
      <c r="C25" s="84"/>
      <c r="D25" s="85"/>
      <c r="E25" s="77" t="s">
        <v>37</v>
      </c>
      <c r="F25" s="97"/>
      <c r="G25" s="97"/>
      <c r="H25" s="97"/>
      <c r="I25" s="67">
        <v>-121250</v>
      </c>
      <c r="J25" s="47"/>
    </row>
    <row r="26" spans="1:22" s="49" customFormat="1" ht="54.6" customHeight="1">
      <c r="A26" s="79" t="s">
        <v>97</v>
      </c>
      <c r="B26" s="11">
        <v>7363</v>
      </c>
      <c r="C26" s="70" t="s">
        <v>24</v>
      </c>
      <c r="D26" s="64" t="s">
        <v>64</v>
      </c>
      <c r="E26" s="99"/>
      <c r="F26" s="96"/>
      <c r="G26" s="96"/>
      <c r="H26" s="96"/>
      <c r="I26" s="69">
        <f>I27+I28+I29</f>
        <v>3920000</v>
      </c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</row>
    <row r="27" spans="1:22" s="49" customFormat="1" ht="46.15" customHeight="1">
      <c r="A27" s="79"/>
      <c r="B27" s="79"/>
      <c r="C27" s="80"/>
      <c r="D27" s="80"/>
      <c r="E27" s="100" t="s">
        <v>98</v>
      </c>
      <c r="F27" s="96"/>
      <c r="G27" s="96"/>
      <c r="H27" s="96"/>
      <c r="I27" s="67">
        <v>350000</v>
      </c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</row>
    <row r="28" spans="1:22" s="49" customFormat="1" ht="43.9" customHeight="1">
      <c r="A28" s="79"/>
      <c r="B28" s="79"/>
      <c r="C28" s="80"/>
      <c r="D28" s="80"/>
      <c r="E28" s="100" t="s">
        <v>98</v>
      </c>
      <c r="F28" s="96"/>
      <c r="G28" s="96"/>
      <c r="H28" s="96"/>
      <c r="I28" s="67">
        <v>3500000</v>
      </c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</row>
    <row r="29" spans="1:22" s="49" customFormat="1" ht="141" customHeight="1">
      <c r="A29" s="79"/>
      <c r="B29" s="79"/>
      <c r="C29" s="80"/>
      <c r="D29" s="80"/>
      <c r="E29" s="100" t="s">
        <v>126</v>
      </c>
      <c r="F29" s="96"/>
      <c r="G29" s="96"/>
      <c r="H29" s="96"/>
      <c r="I29" s="67">
        <v>70000</v>
      </c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</row>
    <row r="30" spans="1:22" ht="41.45" customHeight="1">
      <c r="A30" s="65" t="s">
        <v>33</v>
      </c>
      <c r="B30" s="101"/>
      <c r="C30" s="102"/>
      <c r="D30" s="102" t="s">
        <v>34</v>
      </c>
      <c r="E30" s="11"/>
      <c r="F30" s="97"/>
      <c r="G30" s="97"/>
      <c r="H30" s="97"/>
      <c r="I30" s="95">
        <f>I31</f>
        <v>3573700</v>
      </c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</row>
    <row r="31" spans="1:22" ht="34.5" customHeight="1">
      <c r="A31" s="65" t="s">
        <v>35</v>
      </c>
      <c r="B31" s="101"/>
      <c r="C31" s="102"/>
      <c r="D31" s="102" t="s">
        <v>36</v>
      </c>
      <c r="E31" s="11"/>
      <c r="F31" s="97"/>
      <c r="G31" s="97"/>
      <c r="H31" s="97"/>
      <c r="I31" s="95">
        <f>I32+I34+I37</f>
        <v>3573700</v>
      </c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</row>
    <row r="32" spans="1:22" ht="48.6" customHeight="1">
      <c r="A32" s="92" t="s">
        <v>58</v>
      </c>
      <c r="B32" s="103" t="s">
        <v>59</v>
      </c>
      <c r="C32" s="103" t="s">
        <v>60</v>
      </c>
      <c r="D32" s="104" t="s">
        <v>61</v>
      </c>
      <c r="E32" s="128"/>
      <c r="F32" s="97"/>
      <c r="G32" s="97"/>
      <c r="H32" s="97"/>
      <c r="I32" s="95">
        <f>I33</f>
        <v>8000</v>
      </c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</row>
    <row r="33" spans="1:22" ht="34.5" customHeight="1">
      <c r="A33" s="92"/>
      <c r="B33" s="103"/>
      <c r="C33" s="104"/>
      <c r="D33" s="104"/>
      <c r="E33" s="77" t="s">
        <v>37</v>
      </c>
      <c r="F33" s="97"/>
      <c r="G33" s="97"/>
      <c r="H33" s="97"/>
      <c r="I33" s="98">
        <v>8000</v>
      </c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</row>
    <row r="34" spans="1:22" s="50" customFormat="1" ht="63.6" customHeight="1">
      <c r="A34" s="65" t="s">
        <v>38</v>
      </c>
      <c r="B34" s="101" t="s">
        <v>39</v>
      </c>
      <c r="C34" s="101"/>
      <c r="D34" s="102" t="s">
        <v>42</v>
      </c>
      <c r="E34" s="11"/>
      <c r="F34" s="97"/>
      <c r="G34" s="97"/>
      <c r="H34" s="97"/>
      <c r="I34" s="95">
        <f>I35</f>
        <v>-4000</v>
      </c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</row>
    <row r="35" spans="1:22" s="50" customFormat="1" ht="61.9" customHeight="1">
      <c r="A35" s="92" t="s">
        <v>40</v>
      </c>
      <c r="B35" s="103" t="s">
        <v>41</v>
      </c>
      <c r="C35" s="104">
        <v>1020</v>
      </c>
      <c r="D35" s="104" t="s">
        <v>43</v>
      </c>
      <c r="E35" s="7"/>
      <c r="F35" s="97"/>
      <c r="G35" s="97"/>
      <c r="H35" s="97"/>
      <c r="I35" s="98">
        <v>-4000</v>
      </c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</row>
    <row r="36" spans="1:22" s="50" customFormat="1" ht="36.75" customHeight="1">
      <c r="A36" s="92"/>
      <c r="B36" s="103"/>
      <c r="C36" s="104"/>
      <c r="D36" s="104"/>
      <c r="E36" s="77" t="s">
        <v>37</v>
      </c>
      <c r="F36" s="97"/>
      <c r="G36" s="97"/>
      <c r="H36" s="97"/>
      <c r="I36" s="98">
        <v>-4000</v>
      </c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</row>
    <row r="37" spans="1:22" s="50" customFormat="1" ht="63.6" customHeight="1">
      <c r="A37" s="89" t="s">
        <v>120</v>
      </c>
      <c r="B37" s="64">
        <v>3220</v>
      </c>
      <c r="C37" s="65"/>
      <c r="D37" s="64" t="s">
        <v>122</v>
      </c>
      <c r="E37" s="78"/>
      <c r="F37" s="97"/>
      <c r="G37" s="97"/>
      <c r="H37" s="97"/>
      <c r="I37" s="95">
        <f>I38</f>
        <v>3569700</v>
      </c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</row>
    <row r="38" spans="1:22" s="50" customFormat="1" ht="201.6" customHeight="1">
      <c r="A38" s="90" t="s">
        <v>121</v>
      </c>
      <c r="B38" s="91">
        <v>3221</v>
      </c>
      <c r="C38" s="92" t="s">
        <v>123</v>
      </c>
      <c r="D38" s="91" t="s">
        <v>124</v>
      </c>
      <c r="E38" s="77" t="s">
        <v>125</v>
      </c>
      <c r="F38" s="105"/>
      <c r="G38" s="105"/>
      <c r="H38" s="105"/>
      <c r="I38" s="98">
        <v>3569700</v>
      </c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</row>
    <row r="39" spans="1:22" s="50" customFormat="1" ht="36.75" customHeight="1">
      <c r="A39" s="65" t="s">
        <v>111</v>
      </c>
      <c r="B39" s="103"/>
      <c r="C39" s="104"/>
      <c r="D39" s="102" t="s">
        <v>112</v>
      </c>
      <c r="E39" s="77"/>
      <c r="F39" s="97"/>
      <c r="G39" s="97"/>
      <c r="H39" s="97"/>
      <c r="I39" s="69">
        <f>SUM(I40)</f>
        <v>564100</v>
      </c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</row>
    <row r="40" spans="1:22" s="50" customFormat="1" ht="36.75" customHeight="1">
      <c r="A40" s="65" t="s">
        <v>113</v>
      </c>
      <c r="B40" s="103"/>
      <c r="C40" s="104"/>
      <c r="D40" s="102" t="s">
        <v>114</v>
      </c>
      <c r="E40" s="77"/>
      <c r="F40" s="97"/>
      <c r="G40" s="97"/>
      <c r="H40" s="97"/>
      <c r="I40" s="69">
        <f>I41+I43</f>
        <v>564100</v>
      </c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</row>
    <row r="41" spans="1:22" s="50" customFormat="1" ht="39.6" customHeight="1">
      <c r="A41" s="65" t="s">
        <v>115</v>
      </c>
      <c r="B41" s="101" t="s">
        <v>116</v>
      </c>
      <c r="C41" s="101" t="s">
        <v>117</v>
      </c>
      <c r="D41" s="102" t="s">
        <v>118</v>
      </c>
      <c r="E41" s="77"/>
      <c r="F41" s="97"/>
      <c r="G41" s="97"/>
      <c r="H41" s="97"/>
      <c r="I41" s="69">
        <f>I42</f>
        <v>7100</v>
      </c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</row>
    <row r="42" spans="1:22" s="50" customFormat="1" ht="33" customHeight="1">
      <c r="A42" s="65"/>
      <c r="B42" s="103"/>
      <c r="C42" s="104"/>
      <c r="D42" s="102"/>
      <c r="E42" s="77" t="s">
        <v>37</v>
      </c>
      <c r="F42" s="97"/>
      <c r="G42" s="97"/>
      <c r="H42" s="97"/>
      <c r="I42" s="67">
        <v>7100</v>
      </c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</row>
    <row r="43" spans="1:22" s="50" customFormat="1" ht="49.15" customHeight="1">
      <c r="A43" s="11">
        <v>1117363</v>
      </c>
      <c r="B43" s="11">
        <v>7363</v>
      </c>
      <c r="C43" s="70" t="s">
        <v>24</v>
      </c>
      <c r="D43" s="64" t="s">
        <v>64</v>
      </c>
      <c r="E43" s="106"/>
      <c r="F43" s="107"/>
      <c r="G43" s="107"/>
      <c r="H43" s="107"/>
      <c r="I43" s="108">
        <f>SUM(I44)</f>
        <v>557000</v>
      </c>
      <c r="J43" s="86"/>
    </row>
    <row r="44" spans="1:22" s="88" customFormat="1" ht="47.45" customHeight="1">
      <c r="A44" s="109"/>
      <c r="B44" s="109"/>
      <c r="C44" s="110"/>
      <c r="D44" s="110"/>
      <c r="E44" s="106" t="s">
        <v>119</v>
      </c>
      <c r="F44" s="111"/>
      <c r="G44" s="111"/>
      <c r="H44" s="111"/>
      <c r="I44" s="112">
        <v>557000</v>
      </c>
      <c r="J44" s="87"/>
    </row>
    <row r="45" spans="1:22" s="7" customFormat="1" ht="42.6" customHeight="1">
      <c r="A45" s="64">
        <v>1200000</v>
      </c>
      <c r="B45" s="65"/>
      <c r="C45" s="65"/>
      <c r="D45" s="64" t="s">
        <v>20</v>
      </c>
      <c r="E45" s="77"/>
      <c r="F45" s="105"/>
      <c r="G45" s="105"/>
      <c r="H45" s="105"/>
      <c r="I45" s="95">
        <f>I46</f>
        <v>11804700</v>
      </c>
      <c r="J45" s="33"/>
      <c r="K45" s="33"/>
      <c r="L45" s="33"/>
      <c r="M45" s="33"/>
      <c r="N45" s="33"/>
      <c r="O45" s="33"/>
      <c r="P45" s="33"/>
      <c r="Q45" s="34"/>
      <c r="R45" s="13"/>
      <c r="S45" s="13"/>
      <c r="T45" s="13"/>
      <c r="U45" s="35"/>
      <c r="V45" s="35"/>
    </row>
    <row r="46" spans="1:22" s="8" customFormat="1" ht="44.45" customHeight="1">
      <c r="A46" s="64">
        <v>1210000</v>
      </c>
      <c r="B46" s="65"/>
      <c r="C46" s="65"/>
      <c r="D46" s="64" t="s">
        <v>21</v>
      </c>
      <c r="E46" s="78"/>
      <c r="F46" s="97"/>
      <c r="G46" s="97"/>
      <c r="H46" s="97"/>
      <c r="I46" s="95">
        <f>I56+I51+I53+I47</f>
        <v>11804700</v>
      </c>
      <c r="J46" s="33"/>
      <c r="K46" s="33"/>
      <c r="L46" s="33"/>
      <c r="M46" s="33"/>
      <c r="N46" s="33"/>
      <c r="O46" s="33"/>
      <c r="P46" s="33"/>
      <c r="Q46" s="36"/>
      <c r="R46" s="37"/>
      <c r="S46" s="14"/>
      <c r="T46" s="14"/>
      <c r="U46" s="37"/>
      <c r="V46" s="14"/>
    </row>
    <row r="47" spans="1:22" s="49" customFormat="1" ht="48.75" customHeight="1">
      <c r="A47" s="65" t="s">
        <v>62</v>
      </c>
      <c r="B47" s="65" t="s">
        <v>63</v>
      </c>
      <c r="C47" s="65" t="s">
        <v>24</v>
      </c>
      <c r="D47" s="64" t="s">
        <v>64</v>
      </c>
      <c r="E47" s="77"/>
      <c r="F47" s="97"/>
      <c r="G47" s="97"/>
      <c r="H47" s="97"/>
      <c r="I47" s="69">
        <f>I48+I49+I50</f>
        <v>4433000</v>
      </c>
      <c r="J47" s="46"/>
      <c r="K47" s="46"/>
      <c r="L47" s="46"/>
      <c r="M47" s="46"/>
      <c r="N47" s="46"/>
      <c r="O47" s="46"/>
      <c r="P47" s="53"/>
      <c r="Q47" s="54"/>
      <c r="R47" s="55"/>
      <c r="S47" s="55"/>
      <c r="T47" s="54"/>
      <c r="U47" s="55"/>
    </row>
    <row r="48" spans="1:22" s="49" customFormat="1" ht="61.5" customHeight="1">
      <c r="A48" s="65"/>
      <c r="B48" s="65"/>
      <c r="C48" s="65"/>
      <c r="D48" s="64"/>
      <c r="E48" s="77" t="s">
        <v>65</v>
      </c>
      <c r="F48" s="97"/>
      <c r="G48" s="97"/>
      <c r="H48" s="97"/>
      <c r="I48" s="63">
        <v>1496000</v>
      </c>
      <c r="J48" s="46"/>
      <c r="K48" s="46"/>
      <c r="L48" s="46"/>
      <c r="M48" s="46"/>
      <c r="N48" s="46"/>
      <c r="O48" s="46"/>
      <c r="P48" s="53"/>
      <c r="Q48" s="54"/>
      <c r="R48" s="55"/>
      <c r="S48" s="55"/>
      <c r="T48" s="54"/>
      <c r="U48" s="55"/>
    </row>
    <row r="49" spans="1:22" s="49" customFormat="1" ht="51.75" customHeight="1">
      <c r="A49" s="65"/>
      <c r="B49" s="65"/>
      <c r="C49" s="65"/>
      <c r="D49" s="64"/>
      <c r="E49" s="77" t="s">
        <v>66</v>
      </c>
      <c r="F49" s="97"/>
      <c r="G49" s="97"/>
      <c r="H49" s="97"/>
      <c r="I49" s="63">
        <v>1487000</v>
      </c>
      <c r="J49" s="46"/>
      <c r="K49" s="46"/>
      <c r="L49" s="46"/>
      <c r="M49" s="46"/>
      <c r="N49" s="46"/>
      <c r="O49" s="46"/>
      <c r="P49" s="53"/>
      <c r="Q49" s="54"/>
      <c r="R49" s="55"/>
      <c r="S49" s="55"/>
      <c r="T49" s="54"/>
      <c r="U49" s="55"/>
    </row>
    <row r="50" spans="1:22" s="49" customFormat="1" ht="38.25" customHeight="1">
      <c r="A50" s="65"/>
      <c r="B50" s="65"/>
      <c r="C50" s="65"/>
      <c r="D50" s="64"/>
      <c r="E50" s="77" t="s">
        <v>67</v>
      </c>
      <c r="F50" s="97"/>
      <c r="G50" s="97"/>
      <c r="H50" s="97"/>
      <c r="I50" s="63">
        <v>1450000</v>
      </c>
      <c r="J50" s="46"/>
      <c r="K50" s="46"/>
      <c r="L50" s="46"/>
      <c r="M50" s="46"/>
      <c r="N50" s="46"/>
      <c r="O50" s="46"/>
      <c r="P50" s="53"/>
      <c r="Q50" s="54"/>
      <c r="R50" s="55"/>
      <c r="S50" s="55"/>
      <c r="T50" s="54"/>
      <c r="U50" s="55"/>
    </row>
    <row r="51" spans="1:22" s="50" customFormat="1" ht="31.5" customHeight="1">
      <c r="A51" s="11">
        <v>1217450</v>
      </c>
      <c r="B51" s="11">
        <v>7450</v>
      </c>
      <c r="C51" s="70" t="s">
        <v>45</v>
      </c>
      <c r="D51" s="11" t="s">
        <v>46</v>
      </c>
      <c r="E51" s="113"/>
      <c r="F51" s="105"/>
      <c r="G51" s="105"/>
      <c r="H51" s="105"/>
      <c r="I51" s="95">
        <f>I52</f>
        <v>-3026000</v>
      </c>
      <c r="J51" s="46"/>
      <c r="K51" s="46"/>
      <c r="L51" s="46"/>
      <c r="M51" s="46"/>
      <c r="N51" s="46"/>
      <c r="O51" s="46"/>
      <c r="P51" s="46"/>
      <c r="Q51" s="46"/>
      <c r="R51" s="52"/>
      <c r="S51" s="51"/>
      <c r="T51" s="51"/>
      <c r="U51" s="51"/>
      <c r="V51" s="51"/>
    </row>
    <row r="52" spans="1:22" s="50" customFormat="1" ht="81.75" customHeight="1">
      <c r="A52" s="92"/>
      <c r="B52" s="103"/>
      <c r="C52" s="104"/>
      <c r="D52" s="104"/>
      <c r="E52" s="114" t="s">
        <v>52</v>
      </c>
      <c r="F52" s="97"/>
      <c r="G52" s="97"/>
      <c r="H52" s="97"/>
      <c r="I52" s="98">
        <v>-3026000</v>
      </c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</row>
    <row r="53" spans="1:22" s="7" customFormat="1" ht="51.75" customHeight="1">
      <c r="A53" s="11">
        <v>1217460</v>
      </c>
      <c r="B53" s="11">
        <v>7460</v>
      </c>
      <c r="C53" s="70"/>
      <c r="D53" s="64" t="s">
        <v>53</v>
      </c>
      <c r="E53" s="78"/>
      <c r="F53" s="105"/>
      <c r="G53" s="105"/>
      <c r="H53" s="105"/>
      <c r="I53" s="95">
        <f>I54</f>
        <v>3200000</v>
      </c>
      <c r="J53" s="33"/>
      <c r="K53" s="45"/>
    </row>
    <row r="54" spans="1:22" s="61" customFormat="1" ht="59.25" customHeight="1">
      <c r="A54" s="11">
        <v>1217461</v>
      </c>
      <c r="B54" s="11">
        <v>7461</v>
      </c>
      <c r="C54" s="70" t="s">
        <v>45</v>
      </c>
      <c r="D54" s="11" t="s">
        <v>54</v>
      </c>
      <c r="E54" s="78"/>
      <c r="F54" s="97"/>
      <c r="G54" s="97"/>
      <c r="H54" s="97"/>
      <c r="I54" s="95">
        <f>SUM(I55:I55)</f>
        <v>3200000</v>
      </c>
      <c r="J54" s="60"/>
      <c r="K54" s="45"/>
    </row>
    <row r="55" spans="1:22" ht="39.75" customHeight="1">
      <c r="A55" s="115"/>
      <c r="B55" s="115"/>
      <c r="C55" s="116"/>
      <c r="D55" s="91"/>
      <c r="E55" s="77" t="s">
        <v>55</v>
      </c>
      <c r="F55" s="105"/>
      <c r="G55" s="105"/>
      <c r="H55" s="105"/>
      <c r="I55" s="98">
        <v>3200000</v>
      </c>
      <c r="J55" s="43"/>
      <c r="K55" s="45"/>
    </row>
    <row r="56" spans="1:22" s="49" customFormat="1" ht="39.6" customHeight="1">
      <c r="A56" s="65" t="s">
        <v>22</v>
      </c>
      <c r="B56" s="65" t="s">
        <v>23</v>
      </c>
      <c r="C56" s="65" t="s">
        <v>24</v>
      </c>
      <c r="D56" s="64" t="s">
        <v>25</v>
      </c>
      <c r="E56" s="117"/>
      <c r="F56" s="97"/>
      <c r="G56" s="97"/>
      <c r="H56" s="97"/>
      <c r="I56" s="95">
        <f>I57</f>
        <v>7197700</v>
      </c>
      <c r="J56" s="46"/>
      <c r="K56" s="46"/>
      <c r="L56" s="46"/>
      <c r="M56" s="46"/>
      <c r="N56" s="46"/>
      <c r="O56" s="46"/>
      <c r="P56" s="46"/>
      <c r="Q56" s="53"/>
      <c r="R56" s="54"/>
      <c r="S56" s="55"/>
      <c r="T56" s="55"/>
      <c r="U56" s="54"/>
      <c r="V56" s="55"/>
    </row>
    <row r="57" spans="1:22" s="49" customFormat="1" ht="60" customHeight="1">
      <c r="A57" s="65"/>
      <c r="B57" s="65"/>
      <c r="C57" s="65"/>
      <c r="D57" s="64"/>
      <c r="E57" s="77" t="s">
        <v>44</v>
      </c>
      <c r="F57" s="97"/>
      <c r="G57" s="97"/>
      <c r="H57" s="97"/>
      <c r="I57" s="98">
        <v>7197700</v>
      </c>
      <c r="J57" s="46"/>
      <c r="K57" s="46"/>
      <c r="L57" s="46"/>
      <c r="M57" s="46"/>
      <c r="N57" s="46"/>
      <c r="O57" s="46"/>
      <c r="P57" s="46"/>
      <c r="Q57" s="53"/>
      <c r="R57" s="54"/>
      <c r="S57" s="55"/>
      <c r="T57" s="55"/>
      <c r="U57" s="54"/>
      <c r="V57" s="55"/>
    </row>
    <row r="58" spans="1:22" ht="32.25" hidden="1" customHeight="1">
      <c r="A58" s="115"/>
      <c r="B58" s="115"/>
      <c r="C58" s="116"/>
      <c r="D58" s="91"/>
      <c r="E58" s="77"/>
      <c r="F58" s="105"/>
      <c r="G58" s="105"/>
      <c r="H58" s="105"/>
      <c r="I58" s="98"/>
      <c r="J58" s="43"/>
      <c r="K58" s="43"/>
      <c r="L58" s="43"/>
      <c r="M58" s="43"/>
      <c r="N58" s="43"/>
      <c r="O58" s="43"/>
      <c r="P58" s="43"/>
      <c r="Q58" s="12"/>
    </row>
    <row r="59" spans="1:22" s="7" customFormat="1" ht="47.25">
      <c r="A59" s="64">
        <v>1600000</v>
      </c>
      <c r="B59" s="64"/>
      <c r="C59" s="65"/>
      <c r="D59" s="64" t="s">
        <v>68</v>
      </c>
      <c r="E59" s="77"/>
      <c r="F59" s="66"/>
      <c r="G59" s="67"/>
      <c r="H59" s="68"/>
      <c r="I59" s="69">
        <f>I60</f>
        <v>0</v>
      </c>
      <c r="J59" s="33"/>
      <c r="K59" s="34"/>
      <c r="M59" s="38"/>
    </row>
    <row r="60" spans="1:22" s="8" customFormat="1" ht="47.25">
      <c r="A60" s="65" t="s">
        <v>69</v>
      </c>
      <c r="B60" s="65"/>
      <c r="C60" s="65"/>
      <c r="D60" s="64" t="s">
        <v>68</v>
      </c>
      <c r="E60" s="78"/>
      <c r="F60" s="66"/>
      <c r="G60" s="69"/>
      <c r="H60" s="68"/>
      <c r="I60" s="69">
        <f>I61+I62+I63+I67+I70+I71</f>
        <v>0</v>
      </c>
      <c r="J60" s="33"/>
      <c r="K60" s="36"/>
    </row>
    <row r="61" spans="1:22" s="8" customFormat="1" ht="79.900000000000006" customHeight="1">
      <c r="A61" s="11">
        <v>1611020</v>
      </c>
      <c r="B61" s="11">
        <v>1020</v>
      </c>
      <c r="C61" s="70" t="s">
        <v>70</v>
      </c>
      <c r="D61" s="64" t="s">
        <v>71</v>
      </c>
      <c r="E61" s="118" t="s">
        <v>55</v>
      </c>
      <c r="F61" s="66"/>
      <c r="G61" s="69"/>
      <c r="H61" s="68"/>
      <c r="I61" s="69">
        <v>180000</v>
      </c>
      <c r="J61" s="33"/>
      <c r="K61" s="36"/>
    </row>
    <row r="62" spans="1:22" s="7" customFormat="1" ht="31.5">
      <c r="A62" s="11">
        <v>1612010</v>
      </c>
      <c r="B62" s="11">
        <v>2010</v>
      </c>
      <c r="C62" s="70" t="s">
        <v>72</v>
      </c>
      <c r="D62" s="64" t="s">
        <v>73</v>
      </c>
      <c r="E62" s="118" t="s">
        <v>55</v>
      </c>
      <c r="F62" s="66"/>
      <c r="G62" s="69"/>
      <c r="H62" s="68"/>
      <c r="I62" s="69">
        <v>600000</v>
      </c>
      <c r="J62" s="33"/>
      <c r="K62" s="36"/>
    </row>
    <row r="63" spans="1:22" s="7" customFormat="1" ht="35.25" customHeight="1">
      <c r="A63" s="11">
        <v>1617310</v>
      </c>
      <c r="B63" s="11">
        <v>7310</v>
      </c>
      <c r="C63" s="70" t="s">
        <v>74</v>
      </c>
      <c r="D63" s="64" t="s">
        <v>75</v>
      </c>
      <c r="E63" s="78"/>
      <c r="F63" s="66"/>
      <c r="G63" s="67"/>
      <c r="H63" s="68"/>
      <c r="I63" s="69">
        <f>I64+I65+I66</f>
        <v>3220000</v>
      </c>
      <c r="J63" s="33"/>
      <c r="K63" s="36"/>
    </row>
    <row r="64" spans="1:22" s="7" customFormat="1" ht="60.75" customHeight="1">
      <c r="A64" s="11"/>
      <c r="B64" s="11"/>
      <c r="C64" s="70"/>
      <c r="D64" s="64"/>
      <c r="E64" s="77" t="s">
        <v>76</v>
      </c>
      <c r="F64" s="66"/>
      <c r="G64" s="67"/>
      <c r="H64" s="68"/>
      <c r="I64" s="67">
        <v>1720000</v>
      </c>
      <c r="J64" s="33"/>
      <c r="K64" s="36"/>
    </row>
    <row r="65" spans="1:17" s="7" customFormat="1" ht="78.75" customHeight="1">
      <c r="A65" s="11"/>
      <c r="B65" s="11"/>
      <c r="C65" s="70"/>
      <c r="D65" s="64"/>
      <c r="E65" s="77" t="s">
        <v>77</v>
      </c>
      <c r="F65" s="66"/>
      <c r="G65" s="67"/>
      <c r="H65" s="68"/>
      <c r="I65" s="67">
        <v>500000</v>
      </c>
      <c r="J65" s="33"/>
      <c r="K65" s="36"/>
    </row>
    <row r="66" spans="1:17" s="7" customFormat="1" ht="54" customHeight="1">
      <c r="A66" s="11"/>
      <c r="B66" s="11"/>
      <c r="C66" s="70"/>
      <c r="D66" s="64"/>
      <c r="E66" s="77" t="s">
        <v>78</v>
      </c>
      <c r="F66" s="66"/>
      <c r="G66" s="67"/>
      <c r="H66" s="68"/>
      <c r="I66" s="67">
        <v>1000000</v>
      </c>
      <c r="J66" s="33"/>
      <c r="K66" s="36"/>
    </row>
    <row r="67" spans="1:17" s="71" customFormat="1" ht="33" customHeight="1">
      <c r="A67" s="11">
        <v>1617321</v>
      </c>
      <c r="B67" s="11">
        <v>7321</v>
      </c>
      <c r="C67" s="70" t="s">
        <v>74</v>
      </c>
      <c r="D67" s="11" t="s">
        <v>79</v>
      </c>
      <c r="E67" s="78"/>
      <c r="F67" s="66"/>
      <c r="G67" s="69"/>
      <c r="H67" s="68"/>
      <c r="I67" s="69">
        <f>SUM(I68:I69)</f>
        <v>-2500000</v>
      </c>
      <c r="J67" s="33"/>
      <c r="K67" s="36"/>
      <c r="N67" s="72"/>
    </row>
    <row r="68" spans="1:17" s="8" customFormat="1" ht="31.5" customHeight="1">
      <c r="A68" s="11"/>
      <c r="B68" s="11"/>
      <c r="C68" s="70"/>
      <c r="D68" s="73"/>
      <c r="E68" s="77" t="s">
        <v>80</v>
      </c>
      <c r="F68" s="66"/>
      <c r="G68" s="69"/>
      <c r="H68" s="68"/>
      <c r="I68" s="67">
        <v>-1500000</v>
      </c>
      <c r="J68" s="33"/>
      <c r="K68" s="36"/>
      <c r="N68" s="74"/>
    </row>
    <row r="69" spans="1:17" s="8" customFormat="1" ht="33.75" customHeight="1">
      <c r="A69" s="11"/>
      <c r="B69" s="11"/>
      <c r="C69" s="70"/>
      <c r="D69" s="73"/>
      <c r="E69" s="77" t="s">
        <v>81</v>
      </c>
      <c r="F69" s="66"/>
      <c r="G69" s="69"/>
      <c r="H69" s="68"/>
      <c r="I69" s="67">
        <v>-1000000</v>
      </c>
      <c r="J69" s="33"/>
      <c r="K69" s="36"/>
      <c r="N69" s="74"/>
    </row>
    <row r="70" spans="1:17" s="49" customFormat="1" ht="49.9" customHeight="1">
      <c r="A70" s="11">
        <v>1617324</v>
      </c>
      <c r="B70" s="11">
        <v>7324</v>
      </c>
      <c r="C70" s="70" t="s">
        <v>74</v>
      </c>
      <c r="D70" s="11" t="s">
        <v>82</v>
      </c>
      <c r="E70" s="82" t="s">
        <v>83</v>
      </c>
      <c r="F70" s="75"/>
      <c r="G70" s="69"/>
      <c r="H70" s="68"/>
      <c r="I70" s="69">
        <v>-1800000</v>
      </c>
      <c r="J70" s="46"/>
      <c r="K70" s="36"/>
    </row>
    <row r="71" spans="1:17" s="7" customFormat="1" ht="34.5" customHeight="1">
      <c r="A71" s="11">
        <v>1617340</v>
      </c>
      <c r="B71" s="11">
        <v>7340</v>
      </c>
      <c r="C71" s="70" t="s">
        <v>74</v>
      </c>
      <c r="D71" s="64" t="s">
        <v>84</v>
      </c>
      <c r="E71" s="78"/>
      <c r="F71" s="66"/>
      <c r="G71" s="67"/>
      <c r="H71" s="68"/>
      <c r="I71" s="69">
        <f>I72</f>
        <v>300000</v>
      </c>
      <c r="J71" s="33"/>
      <c r="K71" s="36"/>
    </row>
    <row r="72" spans="1:17" ht="104.45" customHeight="1">
      <c r="A72" s="115"/>
      <c r="B72" s="115"/>
      <c r="C72" s="116"/>
      <c r="D72" s="91"/>
      <c r="E72" s="77" t="s">
        <v>85</v>
      </c>
      <c r="F72" s="66"/>
      <c r="G72" s="67"/>
      <c r="H72" s="76"/>
      <c r="I72" s="67">
        <v>300000</v>
      </c>
      <c r="J72" s="43"/>
      <c r="K72" s="36"/>
    </row>
    <row r="73" spans="1:17" s="7" customFormat="1" ht="33.6" customHeight="1">
      <c r="A73" s="64">
        <v>3700000</v>
      </c>
      <c r="B73" s="65"/>
      <c r="C73" s="65"/>
      <c r="D73" s="64" t="s">
        <v>27</v>
      </c>
      <c r="E73" s="77"/>
      <c r="F73" s="105"/>
      <c r="G73" s="105"/>
      <c r="H73" s="105"/>
      <c r="I73" s="95">
        <f>I74</f>
        <v>200000</v>
      </c>
      <c r="J73" s="33"/>
      <c r="K73" s="33"/>
      <c r="L73" s="33"/>
      <c r="M73" s="33"/>
      <c r="N73" s="33"/>
      <c r="O73" s="34"/>
      <c r="P73" s="13"/>
      <c r="Q73" s="38"/>
    </row>
    <row r="74" spans="1:17" s="8" customFormat="1" ht="32.25" customHeight="1">
      <c r="A74" s="65" t="s">
        <v>26</v>
      </c>
      <c r="B74" s="65"/>
      <c r="C74" s="65"/>
      <c r="D74" s="64" t="s">
        <v>31</v>
      </c>
      <c r="E74" s="78"/>
      <c r="F74" s="119"/>
      <c r="G74" s="119"/>
      <c r="H74" s="119"/>
      <c r="I74" s="120">
        <f>I75</f>
        <v>200000</v>
      </c>
      <c r="J74" s="33"/>
      <c r="K74" s="33"/>
      <c r="L74" s="33"/>
      <c r="M74" s="33"/>
      <c r="N74" s="33"/>
      <c r="O74" s="36"/>
      <c r="P74" s="14"/>
    </row>
    <row r="75" spans="1:17" s="49" customFormat="1" ht="61.5" customHeight="1">
      <c r="A75" s="11">
        <v>3719800</v>
      </c>
      <c r="B75" s="70" t="s">
        <v>30</v>
      </c>
      <c r="C75" s="70" t="s">
        <v>28</v>
      </c>
      <c r="D75" s="64" t="s">
        <v>29</v>
      </c>
      <c r="E75" s="77"/>
      <c r="F75" s="69"/>
      <c r="G75" s="69"/>
      <c r="H75" s="69"/>
      <c r="I75" s="95">
        <f>SUM(I76:I76)</f>
        <v>200000</v>
      </c>
      <c r="J75" s="46"/>
      <c r="K75" s="46"/>
      <c r="L75" s="46"/>
      <c r="M75" s="46"/>
      <c r="N75" s="46"/>
      <c r="O75" s="53"/>
      <c r="P75" s="55"/>
    </row>
    <row r="76" spans="1:17" s="59" customFormat="1" ht="164.45" customHeight="1">
      <c r="A76" s="121"/>
      <c r="B76" s="122"/>
      <c r="C76" s="122"/>
      <c r="D76" s="123"/>
      <c r="E76" s="77" t="s">
        <v>56</v>
      </c>
      <c r="F76" s="97"/>
      <c r="G76" s="97"/>
      <c r="H76" s="97"/>
      <c r="I76" s="98">
        <v>200000</v>
      </c>
      <c r="J76" s="56"/>
      <c r="K76" s="56"/>
      <c r="L76" s="56"/>
      <c r="M76" s="56"/>
      <c r="N76" s="56"/>
      <c r="O76" s="57"/>
      <c r="P76" s="58"/>
    </row>
    <row r="77" spans="1:17" s="24" customFormat="1" ht="33" customHeight="1">
      <c r="A77" s="124"/>
      <c r="B77" s="125"/>
      <c r="C77" s="125"/>
      <c r="D77" s="124" t="s">
        <v>0</v>
      </c>
      <c r="E77" s="32"/>
      <c r="F77" s="126"/>
      <c r="G77" s="126"/>
      <c r="H77" s="126"/>
      <c r="I77" s="127">
        <f>I8+I30+I45+I73+I59+I12+I39+I19</f>
        <v>23444500</v>
      </c>
      <c r="J77" s="44"/>
    </row>
    <row r="78" spans="1:17" ht="16.899999999999999" customHeight="1">
      <c r="J78" s="48"/>
    </row>
    <row r="79" spans="1:17" ht="25.9" customHeight="1">
      <c r="A79" s="134" t="s">
        <v>15</v>
      </c>
      <c r="B79" s="134"/>
      <c r="C79" s="134"/>
      <c r="D79" s="134"/>
      <c r="E79" s="134"/>
      <c r="F79" s="134"/>
      <c r="G79" s="134"/>
      <c r="H79" s="134"/>
      <c r="I79" s="134"/>
    </row>
    <row r="80" spans="1:17" ht="20.25" customHeight="1">
      <c r="A80" s="132" t="s">
        <v>16</v>
      </c>
      <c r="B80" s="132"/>
      <c r="C80" s="132"/>
      <c r="D80" s="132"/>
      <c r="E80" s="132"/>
      <c r="F80" s="132"/>
      <c r="G80" s="132"/>
      <c r="H80" s="132"/>
      <c r="I80" s="132"/>
      <c r="J80" s="26"/>
      <c r="K80" s="26"/>
      <c r="L80" s="26"/>
      <c r="M80" s="26"/>
      <c r="N80" s="26"/>
    </row>
    <row r="81" spans="1:14" ht="20.25" customHeight="1">
      <c r="A81" s="131" t="s">
        <v>10</v>
      </c>
      <c r="B81" s="131"/>
      <c r="C81" s="131"/>
      <c r="D81" s="131"/>
      <c r="E81" s="131"/>
      <c r="F81" s="131"/>
      <c r="G81" s="131"/>
      <c r="H81" s="131"/>
      <c r="I81" s="131"/>
      <c r="J81" s="26"/>
      <c r="K81" s="26"/>
      <c r="L81" s="26"/>
      <c r="M81" s="26"/>
      <c r="N81" s="26"/>
    </row>
    <row r="82" spans="1:14" ht="36.75" customHeight="1">
      <c r="A82" s="132" t="s">
        <v>17</v>
      </c>
      <c r="B82" s="132"/>
      <c r="C82" s="132"/>
      <c r="D82" s="132"/>
      <c r="E82" s="132"/>
      <c r="F82" s="132"/>
      <c r="G82" s="132"/>
      <c r="H82" s="132"/>
      <c r="I82" s="132"/>
      <c r="J82" s="25"/>
      <c r="K82" s="25"/>
      <c r="L82" s="25"/>
      <c r="M82" s="25"/>
      <c r="N82" s="25"/>
    </row>
    <row r="83" spans="1:14" ht="15.6" customHeight="1">
      <c r="A83" s="131" t="s">
        <v>18</v>
      </c>
      <c r="B83" s="131"/>
      <c r="C83" s="131"/>
      <c r="D83" s="131"/>
      <c r="E83" s="131"/>
      <c r="F83" s="131"/>
      <c r="G83" s="131"/>
      <c r="H83" s="131"/>
      <c r="I83" s="131"/>
      <c r="J83" s="26"/>
      <c r="K83" s="26"/>
      <c r="L83" s="26"/>
      <c r="M83" s="26"/>
      <c r="N83" s="26"/>
    </row>
    <row r="84" spans="1:14" ht="29.45" customHeight="1">
      <c r="J84" s="48"/>
    </row>
    <row r="85" spans="1:14" s="28" customFormat="1" ht="17.45" customHeight="1">
      <c r="A85" s="129" t="s">
        <v>12</v>
      </c>
      <c r="B85" s="129"/>
      <c r="C85" s="129"/>
      <c r="D85" s="129"/>
      <c r="E85" s="27"/>
      <c r="F85" s="5"/>
      <c r="G85" s="130" t="s">
        <v>13</v>
      </c>
      <c r="H85" s="130"/>
      <c r="I85" s="5"/>
      <c r="J85" s="62"/>
    </row>
    <row r="86" spans="1:14" s="28" customFormat="1" ht="32.25" customHeight="1">
      <c r="A86" s="29"/>
      <c r="B86" s="42"/>
      <c r="C86" s="29"/>
      <c r="D86" s="5"/>
      <c r="E86" s="27"/>
      <c r="F86" s="5"/>
      <c r="G86" s="5"/>
      <c r="H86" s="5"/>
      <c r="I86" s="5"/>
    </row>
    <row r="87" spans="1:14" s="28" customFormat="1" ht="32.25" customHeight="1">
      <c r="A87" s="29"/>
      <c r="B87" s="42"/>
      <c r="C87" s="29"/>
      <c r="D87" s="5"/>
      <c r="E87" s="27"/>
      <c r="F87" s="5"/>
      <c r="G87" s="5"/>
      <c r="H87" s="5"/>
      <c r="I87" s="30"/>
    </row>
    <row r="88" spans="1:14" s="28" customFormat="1" ht="32.25" customHeight="1">
      <c r="A88" s="29"/>
      <c r="B88" s="42"/>
      <c r="C88" s="29"/>
      <c r="D88" s="5"/>
      <c r="E88" s="27"/>
      <c r="F88" s="5"/>
      <c r="G88" s="5"/>
      <c r="H88" s="5"/>
      <c r="I88" s="5"/>
    </row>
    <row r="89" spans="1:14" s="28" customFormat="1" ht="32.25" customHeight="1">
      <c r="A89" s="29"/>
      <c r="B89" s="42"/>
      <c r="C89" s="29"/>
      <c r="D89" s="5"/>
      <c r="E89" s="27"/>
      <c r="F89" s="5"/>
      <c r="G89" s="5"/>
      <c r="H89" s="5"/>
      <c r="I89" s="5"/>
    </row>
    <row r="90" spans="1:14" s="28" customFormat="1" ht="32.25" customHeight="1">
      <c r="A90" s="29"/>
      <c r="B90" s="42"/>
      <c r="C90" s="29"/>
      <c r="D90" s="5"/>
      <c r="E90" s="27"/>
      <c r="F90" s="5"/>
      <c r="G90" s="5"/>
      <c r="H90" s="5"/>
      <c r="I90" s="5"/>
    </row>
  </sheetData>
  <mergeCells count="11">
    <mergeCell ref="A5:I5"/>
    <mergeCell ref="A85:D85"/>
    <mergeCell ref="G85:H85"/>
    <mergeCell ref="A81:I81"/>
    <mergeCell ref="A82:I82"/>
    <mergeCell ref="A83:I83"/>
    <mergeCell ref="H1:I1"/>
    <mergeCell ref="H2:I2"/>
    <mergeCell ref="A79:I79"/>
    <mergeCell ref="A80:I80"/>
    <mergeCell ref="H3:I3"/>
  </mergeCells>
  <phoneticPr fontId="20" type="noConversion"/>
  <printOptions horizontalCentered="1"/>
  <pageMargins left="0.39370078740157483" right="0.39370078740157483" top="0.95" bottom="0.39370078740157483" header="0" footer="0"/>
  <pageSetup paperSize="9" scale="68" fitToHeight="3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5330988-7191-47DA-A142-C5A81F2C9449}">
  <ds:schemaRefs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дод.4</vt:lpstr>
      <vt:lpstr>дод.4!Заголовки_для_печати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2018-12-20T14:18:25Z</cp:lastPrinted>
  <dcterms:created xsi:type="dcterms:W3CDTF">2014-01-17T10:52:16Z</dcterms:created>
  <dcterms:modified xsi:type="dcterms:W3CDTF">2018-12-20T18:11:42Z</dcterms:modified>
</cp:coreProperties>
</file>