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1'!$9:$13</definedName>
  </definedNames>
  <calcPr calcId="162913" fullCalcOnLoad="1"/>
</workbook>
</file>

<file path=xl/calcChain.xml><?xml version="1.0" encoding="utf-8"?>
<calcChain xmlns="http://schemas.openxmlformats.org/spreadsheetml/2006/main">
  <c r="D20" i="1" l="1"/>
  <c r="D19" i="1"/>
  <c r="D18" i="1" s="1"/>
  <c r="E16" i="1"/>
  <c r="E15" i="1"/>
  <c r="C15" i="1" s="1"/>
  <c r="C16" i="1"/>
  <c r="C17" i="1"/>
  <c r="C22" i="1"/>
  <c r="C24" i="1"/>
  <c r="C23" i="1"/>
  <c r="C21" i="1"/>
  <c r="C20" i="1"/>
  <c r="F8" i="4"/>
  <c r="B8" i="4"/>
  <c r="C6" i="4"/>
  <c r="E6" i="4" s="1"/>
  <c r="K15" i="3"/>
  <c r="L12" i="3"/>
  <c r="L13" i="3"/>
  <c r="L14" i="3"/>
  <c r="L15" i="3"/>
  <c r="J14" i="3"/>
  <c r="J13" i="3"/>
  <c r="J12" i="3"/>
  <c r="J15" i="3"/>
  <c r="G14" i="3"/>
  <c r="G13" i="3"/>
  <c r="G12" i="3"/>
  <c r="B15" i="3"/>
  <c r="C19" i="1"/>
  <c r="E14" i="1"/>
  <c r="E25" i="1" s="1"/>
  <c r="C5" i="4"/>
  <c r="E5" i="4"/>
  <c r="G5" i="4" s="1"/>
  <c r="C7" i="4"/>
  <c r="E7" i="4" s="1"/>
  <c r="C4" i="4"/>
  <c r="C8" i="4" s="1"/>
  <c r="E4" i="4"/>
  <c r="C14" i="1"/>
  <c r="D25" i="1" l="1"/>
  <c r="C25" i="1" s="1"/>
  <c r="C18" i="1"/>
  <c r="E8" i="4"/>
</calcChain>
</file>

<file path=xl/sharedStrings.xml><?xml version="1.0" encoding="utf-8"?>
<sst xmlns="http://schemas.openxmlformats.org/spreadsheetml/2006/main" count="43" uniqueCount="43">
  <si>
    <t>Код</t>
  </si>
  <si>
    <t>Загальний фонд</t>
  </si>
  <si>
    <t>Спеціальний фонд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</si>
  <si>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</si>
  <si>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</si>
  <si>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</si>
  <si>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</si>
  <si>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</si>
  <si>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</si>
  <si>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</si>
  <si>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</si>
  <si>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</si>
  <si>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</si>
  <si>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</si>
  <si>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</si>
  <si>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</si>
  <si>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</si>
  <si>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</si>
  <si>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</si>
  <si>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</si>
  <si>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</si>
  <si>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</si>
  <si>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</si>
  <si>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</si>
  <si>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</si>
  <si>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</si>
  <si>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</si>
  <si>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</si>
  <si>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</si>
  <si>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                                                            В. Продан            </t>
  </si>
  <si>
    <t>Неподаткові надходження</t>
  </si>
  <si>
    <t xml:space="preserve">Офіційні трансферти </t>
  </si>
  <si>
    <t>Від органів державного управління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</si>
  <si>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</si>
  <si>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</si>
  <si>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</si>
  <si>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Субвенції з місцевих бюджетів іншим місцевим бюджетам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</si>
  <si>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</si>
  <si>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 абзаці першому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які стали інвалідами внаслідок поранення, контузії, каліцтва або захворювання, пов'язаних з перебуванням у цих державах, визначених пунктом 7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</si>
  <si>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</si>
  <si>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загиблих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</si>
  <si>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Зміни до доходів міського бюджету на 2018 рік</t>
  </si>
  <si>
    <r>
      <t>27.09.2018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1436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</si>
</sst>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92" formatCode="0.0"/>
    <numFmt numFmtId="193" formatCode="0.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Fill="1" applyBorder="1" applyAlignment="1">
      <alignment horizontal="justify" wrapText="1"/>
    </xf>
    <xf numFmtId="0" fontId="1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75" zoomScaleNormal="75" zoomScaleSheetLayoutView="75" workbookViewId="0">
      <pane ySplit="13" topLeftCell="A14" activePane="bottomLeft" state="frozen"/>
      <selection pane="bottomLeft" activeCell="B16" sqref="B16"/>
    </sheetView>
  </sheetViews>
  <sheetFormatPr defaultColWidth="11.28515625" defaultRowHeight="18.75" x14ac:dyDescent="0.3"/>
  <cols>
    <col min="1" max="1" width="15" style="35" customWidth="1"/>
    <col min="2" max="2" width="117.7109375" style="2" customWidth="1"/>
    <col min="3" max="3" width="18" style="2" customWidth="1"/>
    <col min="4" max="4" width="19.28515625" style="2" customWidth="1"/>
    <col min="5" max="5" width="17.140625" style="2" customWidth="1"/>
    <col min="6" max="6" width="19.28515625" style="2" customWidth="1"/>
    <col min="7" max="7" width="15" style="2" customWidth="1"/>
    <col min="8" max="16384" width="11.28515625" style="2"/>
  </cols>
  <sheetData>
    <row r="1" spans="1:7" ht="21" customHeight="1" x14ac:dyDescent="0.3">
      <c r="D1" s="20" t="s">
        <v>6</v>
      </c>
      <c r="E1" s="20"/>
      <c r="F1" s="20"/>
    </row>
    <row r="2" spans="1:7" ht="22.5" customHeight="1" x14ac:dyDescent="0.3">
      <c r="D2" s="44" t="s">
        <v>27</v>
      </c>
      <c r="E2" s="44"/>
      <c r="F2" s="44"/>
      <c r="G2" s="21"/>
    </row>
    <row r="3" spans="1:7" x14ac:dyDescent="0.3">
      <c r="D3" s="47" t="s">
        <v>28</v>
      </c>
      <c r="E3" s="47"/>
      <c r="F3" s="47"/>
      <c r="G3" s="21"/>
    </row>
    <row r="4" spans="1:7" ht="21.75" customHeight="1" x14ac:dyDescent="0.3">
      <c r="D4" s="43" t="s">
        <v>42</v>
      </c>
      <c r="E4" s="44"/>
      <c r="F4" s="44"/>
      <c r="G4" s="21"/>
    </row>
    <row r="5" spans="1:7" x14ac:dyDescent="0.3">
      <c r="D5" s="21"/>
      <c r="E5" s="21"/>
      <c r="F5" s="21"/>
      <c r="G5" s="21"/>
    </row>
    <row r="6" spans="1:7" ht="28.5" customHeight="1" x14ac:dyDescent="0.3">
      <c r="A6" s="48" t="s">
        <v>41</v>
      </c>
      <c r="B6" s="48"/>
      <c r="C6" s="48"/>
      <c r="D6" s="48"/>
      <c r="E6" s="48"/>
      <c r="F6" s="48"/>
      <c r="G6" s="34"/>
    </row>
    <row r="7" spans="1:7" ht="15.75" customHeight="1" x14ac:dyDescent="0.3">
      <c r="D7" s="21"/>
      <c r="E7" s="21"/>
      <c r="F7" s="21"/>
      <c r="G7" s="21"/>
    </row>
    <row r="8" spans="1:7" ht="18" customHeight="1" x14ac:dyDescent="0.3">
      <c r="F8" s="29" t="s">
        <v>5</v>
      </c>
      <c r="G8" s="29"/>
    </row>
    <row r="9" spans="1:7" ht="27" customHeight="1" x14ac:dyDescent="0.3">
      <c r="A9" s="46" t="s">
        <v>0</v>
      </c>
      <c r="B9" s="46" t="s">
        <v>25</v>
      </c>
      <c r="C9" s="46" t="s">
        <v>24</v>
      </c>
      <c r="D9" s="46" t="s">
        <v>1</v>
      </c>
      <c r="E9" s="49" t="s">
        <v>2</v>
      </c>
      <c r="F9" s="49"/>
      <c r="G9" s="30"/>
    </row>
    <row r="10" spans="1:7" x14ac:dyDescent="0.3">
      <c r="A10" s="46"/>
      <c r="B10" s="46"/>
      <c r="C10" s="46"/>
      <c r="D10" s="46"/>
      <c r="E10" s="46" t="s">
        <v>26</v>
      </c>
      <c r="F10" s="46" t="s">
        <v>3</v>
      </c>
      <c r="G10" s="30"/>
    </row>
    <row r="11" spans="1:7" x14ac:dyDescent="0.3">
      <c r="A11" s="46"/>
      <c r="B11" s="46"/>
      <c r="C11" s="46"/>
      <c r="D11" s="46"/>
      <c r="E11" s="46"/>
      <c r="F11" s="46"/>
      <c r="G11" s="30"/>
    </row>
    <row r="12" spans="1:7" ht="9" customHeight="1" x14ac:dyDescent="0.3">
      <c r="A12" s="46"/>
      <c r="B12" s="46"/>
      <c r="C12" s="46"/>
      <c r="D12" s="46"/>
      <c r="E12" s="46"/>
      <c r="F12" s="46"/>
      <c r="G12" s="30"/>
    </row>
    <row r="13" spans="1:7" ht="15" customHeight="1" x14ac:dyDescent="0.3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31"/>
    </row>
    <row r="14" spans="1:7" ht="18.75" customHeight="1" x14ac:dyDescent="0.3">
      <c r="A14" s="19">
        <v>20000000</v>
      </c>
      <c r="B14" s="19" t="s">
        <v>30</v>
      </c>
      <c r="C14" s="36">
        <f>D14+E14</f>
        <v>-5443910</v>
      </c>
      <c r="D14" s="40"/>
      <c r="E14" s="41">
        <f>E15</f>
        <v>-5443910</v>
      </c>
      <c r="F14" s="41"/>
      <c r="G14" s="31"/>
    </row>
    <row r="15" spans="1:7" ht="21.75" customHeight="1" x14ac:dyDescent="0.3">
      <c r="A15" s="19">
        <v>25000000</v>
      </c>
      <c r="B15" s="18" t="s">
        <v>33</v>
      </c>
      <c r="C15" s="36">
        <f>E15</f>
        <v>-5443910</v>
      </c>
      <c r="D15" s="40"/>
      <c r="E15" s="41">
        <f>E16</f>
        <v>-5443910</v>
      </c>
      <c r="F15" s="41"/>
      <c r="G15" s="31"/>
    </row>
    <row r="16" spans="1:7" ht="37.5" x14ac:dyDescent="0.3">
      <c r="A16" s="19">
        <v>25010000</v>
      </c>
      <c r="B16" s="18" t="s">
        <v>34</v>
      </c>
      <c r="C16" s="36">
        <f>E16</f>
        <v>-5443910</v>
      </c>
      <c r="D16" s="40"/>
      <c r="E16" s="41">
        <f>E17</f>
        <v>-5443910</v>
      </c>
      <c r="F16" s="41"/>
      <c r="G16" s="31"/>
    </row>
    <row r="17" spans="1:7" x14ac:dyDescent="0.3">
      <c r="A17" s="19">
        <v>25010100</v>
      </c>
      <c r="B17" s="37" t="s">
        <v>35</v>
      </c>
      <c r="C17" s="36">
        <f>E17</f>
        <v>-5443910</v>
      </c>
      <c r="D17" s="40"/>
      <c r="E17" s="38">
        <v>-5443910</v>
      </c>
      <c r="F17" s="38"/>
      <c r="G17" s="31"/>
    </row>
    <row r="18" spans="1:7" s="20" customFormat="1" x14ac:dyDescent="0.3">
      <c r="A18" s="19">
        <v>40000000</v>
      </c>
      <c r="B18" s="19" t="s">
        <v>31</v>
      </c>
      <c r="C18" s="36">
        <f>D18+E18</f>
        <v>1766699.35</v>
      </c>
      <c r="D18" s="36">
        <f>D19</f>
        <v>1766699.35</v>
      </c>
      <c r="E18" s="38"/>
      <c r="F18" s="38"/>
      <c r="G18" s="33"/>
    </row>
    <row r="19" spans="1:7" s="20" customFormat="1" x14ac:dyDescent="0.3">
      <c r="A19" s="19">
        <v>41000000</v>
      </c>
      <c r="B19" s="18" t="s">
        <v>32</v>
      </c>
      <c r="C19" s="36">
        <f>D19+E19</f>
        <v>1766699.35</v>
      </c>
      <c r="D19" s="36">
        <f>D20</f>
        <v>1766699.35</v>
      </c>
      <c r="E19" s="38"/>
      <c r="F19" s="38"/>
      <c r="G19" s="33"/>
    </row>
    <row r="20" spans="1:7" s="20" customFormat="1" ht="21.75" customHeight="1" x14ac:dyDescent="0.3">
      <c r="A20" s="19">
        <v>41050000</v>
      </c>
      <c r="B20" s="18" t="s">
        <v>36</v>
      </c>
      <c r="C20" s="36">
        <f>D20</f>
        <v>1766699.35</v>
      </c>
      <c r="D20" s="36">
        <f>D21+D22+D23+D24</f>
        <v>1766699.35</v>
      </c>
      <c r="E20" s="36"/>
      <c r="F20" s="36"/>
      <c r="G20" s="33"/>
    </row>
    <row r="21" spans="1:7" s="20" customFormat="1" ht="134.25" customHeight="1" x14ac:dyDescent="0.3">
      <c r="A21" s="39">
        <v>41050300</v>
      </c>
      <c r="B21" s="37" t="s">
        <v>37</v>
      </c>
      <c r="C21" s="36">
        <f>D21</f>
        <v>-4920000</v>
      </c>
      <c r="D21" s="38">
        <v>-4920000</v>
      </c>
      <c r="E21" s="36"/>
      <c r="F21" s="36"/>
      <c r="G21" s="33"/>
    </row>
    <row r="22" spans="1:7" s="20" customFormat="1" ht="132" customHeight="1" x14ac:dyDescent="0.3">
      <c r="A22" s="39">
        <v>41050400</v>
      </c>
      <c r="B22" s="37" t="s">
        <v>40</v>
      </c>
      <c r="C22" s="36">
        <f>D22</f>
        <v>924134.35</v>
      </c>
      <c r="D22" s="38">
        <v>924134.35</v>
      </c>
      <c r="E22" s="36"/>
      <c r="F22" s="36"/>
      <c r="G22" s="33"/>
    </row>
    <row r="23" spans="1:7" s="20" customFormat="1" ht="150.75" customHeight="1" x14ac:dyDescent="0.3">
      <c r="A23" s="39">
        <v>41050500</v>
      </c>
      <c r="B23" s="37" t="s">
        <v>38</v>
      </c>
      <c r="C23" s="36">
        <f>D23</f>
        <v>5512065</v>
      </c>
      <c r="D23" s="38">
        <v>5512065</v>
      </c>
      <c r="E23" s="36"/>
      <c r="F23" s="36"/>
      <c r="G23" s="33"/>
    </row>
    <row r="24" spans="1:7" s="20" customFormat="1" ht="114" customHeight="1" x14ac:dyDescent="0.3">
      <c r="A24" s="39">
        <v>41050700</v>
      </c>
      <c r="B24" s="37" t="s">
        <v>39</v>
      </c>
      <c r="C24" s="36">
        <f>D24</f>
        <v>250500</v>
      </c>
      <c r="D24" s="38">
        <v>250500</v>
      </c>
      <c r="E24" s="36"/>
      <c r="F24" s="36"/>
      <c r="G24" s="33"/>
    </row>
    <row r="25" spans="1:7" ht="24.75" customHeight="1" x14ac:dyDescent="0.3">
      <c r="A25" s="19"/>
      <c r="B25" s="42" t="s">
        <v>4</v>
      </c>
      <c r="C25" s="36">
        <f>D25+E25</f>
        <v>-3677210.65</v>
      </c>
      <c r="D25" s="36">
        <f>D18</f>
        <v>1766699.35</v>
      </c>
      <c r="E25" s="36">
        <f>E14</f>
        <v>-5443910</v>
      </c>
      <c r="F25" s="36"/>
      <c r="G25" s="32"/>
    </row>
    <row r="26" spans="1:7" ht="23.25" customHeight="1" x14ac:dyDescent="0.3"/>
    <row r="27" spans="1:7" ht="21.75" customHeight="1" x14ac:dyDescent="0.3"/>
    <row r="28" spans="1:7" ht="21" customHeight="1" x14ac:dyDescent="0.3"/>
    <row r="29" spans="1:7" ht="20.25" customHeight="1" x14ac:dyDescent="0.3">
      <c r="B29" s="45" t="s">
        <v>29</v>
      </c>
      <c r="C29" s="45"/>
      <c r="D29" s="45"/>
      <c r="E29" s="45"/>
      <c r="F29" s="45"/>
    </row>
    <row r="31" spans="1:7" ht="15.75" customHeight="1" x14ac:dyDescent="0.3"/>
  </sheetData>
  <mergeCells count="12">
    <mergeCell ref="D9:D12"/>
    <mergeCell ref="E9:F9"/>
    <mergeCell ref="D4:F4"/>
    <mergeCell ref="B29:F29"/>
    <mergeCell ref="D2:F2"/>
    <mergeCell ref="F10:F12"/>
    <mergeCell ref="E10:E12"/>
    <mergeCell ref="D3:F3"/>
    <mergeCell ref="A6:F6"/>
    <mergeCell ref="A9:A12"/>
    <mergeCell ref="C9:C12"/>
    <mergeCell ref="B9:B12"/>
  </mergeCells>
  <phoneticPr fontId="2" type="noConversion"/>
  <pageMargins left="0.67" right="0.41" top="0.99" bottom="0.3" header="0" footer="0.19685039370078741"/>
  <pageSetup paperSize="9" scale="65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3"/>
      <c r="B3" s="24" t="s">
        <v>21</v>
      </c>
      <c r="C3" s="23" t="s">
        <v>22</v>
      </c>
      <c r="D3" s="23" t="s">
        <v>23</v>
      </c>
      <c r="E3" s="23"/>
      <c r="F3" s="23"/>
    </row>
    <row r="4" spans="1:7" ht="15.75" x14ac:dyDescent="0.2">
      <c r="A4" s="1" t="s">
        <v>16</v>
      </c>
      <c r="B4" s="22">
        <v>206339.851</v>
      </c>
      <c r="C4" s="25">
        <f>B4/B8*100</f>
        <v>86.798697702258792</v>
      </c>
      <c r="D4" s="23"/>
      <c r="E4" s="26">
        <f>D8*C4/100</f>
        <v>262498.01037033426</v>
      </c>
      <c r="F4" s="26">
        <v>262400.8</v>
      </c>
    </row>
    <row r="5" spans="1:7" ht="15.75" x14ac:dyDescent="0.2">
      <c r="A5" s="1" t="s">
        <v>17</v>
      </c>
      <c r="B5" s="23">
        <v>17621.59</v>
      </c>
      <c r="C5" s="25">
        <f>B5/B8*100</f>
        <v>7.4126789179621273</v>
      </c>
      <c r="D5" s="23"/>
      <c r="E5" s="26">
        <f>D8*C5/100</f>
        <v>22417.542186563751</v>
      </c>
      <c r="F5" s="23">
        <v>22514.799999999999</v>
      </c>
      <c r="G5" s="28">
        <f>E5-F5</f>
        <v>-97.257813436248398</v>
      </c>
    </row>
    <row r="6" spans="1:7" ht="15.75" x14ac:dyDescent="0.2">
      <c r="A6" s="1" t="s">
        <v>18</v>
      </c>
      <c r="B6" s="23">
        <v>3905.0720000000001</v>
      </c>
      <c r="C6" s="25">
        <f>B6/B8*100</f>
        <v>1.6427033478547737</v>
      </c>
      <c r="D6" s="23"/>
      <c r="E6" s="26">
        <f>D8*C6/100</f>
        <v>4967.8897478359713</v>
      </c>
      <c r="F6" s="23">
        <v>4968</v>
      </c>
    </row>
    <row r="7" spans="1:7" ht="15.75" x14ac:dyDescent="0.2">
      <c r="A7" s="1" t="s">
        <v>19</v>
      </c>
      <c r="B7" s="23">
        <v>9855.7759999999998</v>
      </c>
      <c r="C7" s="25">
        <f>B7/B8*100</f>
        <v>4.1459200319243097</v>
      </c>
      <c r="D7" s="23"/>
      <c r="E7" s="26">
        <f>D8*C7/100</f>
        <v>12538.157695266005</v>
      </c>
      <c r="F7" s="23">
        <v>12538</v>
      </c>
    </row>
    <row r="8" spans="1:7" ht="15.75" x14ac:dyDescent="0.2">
      <c r="A8" s="27" t="s">
        <v>20</v>
      </c>
      <c r="B8" s="22">
        <f>SUM(B4:B7)</f>
        <v>237722.28899999999</v>
      </c>
      <c r="C8" s="25">
        <f>SUM(C4:C7)</f>
        <v>100</v>
      </c>
      <c r="D8" s="23">
        <v>302421.59999999998</v>
      </c>
      <c r="E8" s="26">
        <f>SUM(E4:E7)</f>
        <v>302421.60000000003</v>
      </c>
      <c r="F8" s="26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0"/>
      <c r="D2" s="50"/>
      <c r="E2" s="50"/>
      <c r="F2" s="50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51" t="s">
        <v>15</v>
      </c>
      <c r="B8" s="51"/>
      <c r="C8" s="51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7</v>
      </c>
      <c r="B11" s="13" t="s">
        <v>8</v>
      </c>
      <c r="C11" s="13" t="s">
        <v>9</v>
      </c>
    </row>
    <row r="12" spans="1:12" ht="19.5" customHeight="1" x14ac:dyDescent="0.2">
      <c r="A12" s="14" t="s">
        <v>10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11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12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13</v>
      </c>
      <c r="B15" s="14">
        <f>SUM(B12:B14)</f>
        <v>42784600</v>
      </c>
      <c r="C15" s="16" t="s">
        <v>14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2"/>
      <c r="B20" s="52"/>
      <c r="C20" s="52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2018-08-29T13:12:17Z</cp:lastPrinted>
  <dcterms:created xsi:type="dcterms:W3CDTF">2009-01-05T08:10:25Z</dcterms:created>
  <dcterms:modified xsi:type="dcterms:W3CDTF">2018-10-02T12:24:51Z</dcterms:modified>
</cp:coreProperties>
</file>