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дод.6!$D:$E,дод.6!$7:$7</definedName>
    <definedName name="_xlnm.Print_Area" localSheetId="0">дод.6!$A$1:$I$67</definedName>
  </definedNames>
  <calcPr calcId="162913" fullCalcOnLoad="1"/>
</workbook>
</file>

<file path=xl/calcChain.xml><?xml version="1.0" encoding="utf-8"?>
<calcChain xmlns="http://schemas.openxmlformats.org/spreadsheetml/2006/main">
  <c r="I46" i="6" l="1"/>
  <c r="I44" i="6" s="1"/>
  <c r="I43" i="6" s="1"/>
  <c r="J45" i="6" s="1"/>
  <c r="I48" i="6"/>
  <c r="I52" i="6"/>
  <c r="I10" i="6"/>
  <c r="I9" i="6" s="1"/>
  <c r="I8" i="6" s="1"/>
  <c r="I16" i="6"/>
  <c r="I20" i="6"/>
  <c r="I18" i="6"/>
  <c r="I15" i="6"/>
  <c r="I14" i="6" s="1"/>
  <c r="I24" i="6"/>
  <c r="I26" i="6"/>
  <c r="I23" i="6"/>
  <c r="I22" i="6" s="1"/>
  <c r="I57" i="6"/>
  <c r="I56" i="6" s="1"/>
  <c r="K43" i="6"/>
  <c r="K44" i="6" s="1"/>
  <c r="I41" i="6"/>
  <c r="I40" i="6" s="1"/>
  <c r="I38" i="6"/>
  <c r="I34" i="6" s="1"/>
  <c r="I36" i="6"/>
  <c r="I35" i="6"/>
  <c r="I32" i="6"/>
  <c r="I30" i="6"/>
  <c r="I29" i="6"/>
  <c r="I28" i="6" s="1"/>
  <c r="I59" i="6" l="1"/>
</calcChain>
</file>

<file path=xl/sharedStrings.xml><?xml version="1.0" encoding="utf-8"?>
<sst xmlns="http://schemas.openxmlformats.org/spreadsheetml/2006/main" count="126" uniqueCount="101">
  <si>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</si>
  <si>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</si>
  <si>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</si>
  <si>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</si>
  <si>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</si>
  <si>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</si>
  <si>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</si>
  <si>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до рішення міської ради VII скликання</t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</si>
  <si>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</si>
  <si>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</si>
  <si>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</si>
  <si>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</si>
  <si>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Придбання обладнання і предметів довгострокового користування</t>
  </si>
  <si>
    <t>Капітальні видатки</t>
  </si>
  <si>
    <t>0921</t>
  </si>
  <si>
    <t>Управління культури міської ради</t>
  </si>
  <si>
    <t>0828</t>
  </si>
  <si>
    <t>Палаци i будинки культури, клуби та iншi заклади клубного типу</t>
  </si>
  <si>
    <t>0620</t>
  </si>
  <si>
    <t>0490</t>
  </si>
  <si>
    <t>0456</t>
  </si>
  <si>
    <t xml:space="preserve">Виконавчий комітет Чернівецької міської ради </t>
  </si>
  <si>
    <t xml:space="preserve">Фінансове управління Чернівецької міської ради </t>
  </si>
  <si>
    <t>0180</t>
  </si>
  <si>
    <t>Розвиток дитячо-юнацького та резервного спорту</t>
  </si>
  <si>
    <t>Утримання та навчально-тренувальна робота комунальних дитячо-юнацьких спортивних шкіл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</si>
  <si>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</si>
  <si>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</si>
  <si>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</si>
  <si>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r>
      <t>Код програмної класифікації видатків та кредитування місцевих бюджетів</t>
    </r>
    <r>
      <rPr>
        <b/>
        <vertAlign val="superscript"/>
        <sz val="6"/>
        <rFont val="Times New Roman"/>
        <family val="1"/>
        <charset val="204"/>
      </rPr>
      <t>2</t>
    </r>
  </si>
  <si>
    <t>0200000</t>
  </si>
  <si>
    <t>0210000</t>
  </si>
  <si>
    <t>0216030</t>
  </si>
  <si>
    <t xml:space="preserve">Виконавчий комітет міської ради </t>
  </si>
  <si>
    <t>Організація благоустрою населених пунктів</t>
  </si>
  <si>
    <t>0960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</si>
  <si>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</si>
  <si>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Забезпечення діяльності палаців i будинків культури, клубів, центрів дозвілля та iнших клубних закладів</t>
  </si>
  <si>
    <t>0700000</t>
  </si>
  <si>
    <t>0710000</t>
  </si>
  <si>
    <t>Капітальні трансферти підприємствам (установам, організаціям)</t>
  </si>
  <si>
    <t>Підтримка і розвиток спортивної інфраструктури</t>
  </si>
  <si>
    <t>Утримання та фінансова підтримка спортивних споруд</t>
  </si>
  <si>
    <t>0600000</t>
  </si>
  <si>
    <t>0610000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</si>
  <si>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</si>
  <si>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 ), спеціалізованими школами, ліцеями, гімназіями, колегіумами</t>
  </si>
  <si>
    <t>0210160</t>
  </si>
  <si>
    <t>0160</t>
  </si>
  <si>
    <t>0111</t>
  </si>
  <si>
    <t xml:space="preserve">Керівництво і управління у відповідній сфері у містах (місті Києві), селищах, селах, об"єднаних територіальних громадах </t>
  </si>
  <si>
    <t>Керівництво і управління у відповідній сфері у містах (місті Києві), селищах, селах, об"єднаних  територіальних громадах</t>
  </si>
  <si>
    <t>0810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</si>
  <si>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</si>
  <si>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коштів місцевого бюджету</t>
  </si>
  <si>
    <t>Капітальні видатки (замовник КСОП "Буковина")</t>
  </si>
  <si>
    <t>Департамент житлово-комунального господарства Чернівецької міської ради</t>
  </si>
  <si>
    <t>1210160</t>
  </si>
  <si>
    <t>Утримання та ефективна експлуатація об’єктів житлово-комунального господарства</t>
  </si>
  <si>
    <t>Інша діяльність у сфері дорожнього господарства</t>
  </si>
  <si>
    <t>Внески до статутного капіталу суб’єктів господарювання</t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</si>
  <si>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</si>
  <si>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</si>
  <si>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</si>
  <si>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</si>
  <si>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>Внески органів місцевого самоврядування у статутний капітал КП "Чернівецьке тролейбусне управління" (інвестування в необоротні активи)</t>
  </si>
  <si>
    <t>Капітальні видатки на реалізацію заходів цільових програм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</si>
  <si>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експлуатацію утилізатора-1  од.) (замовник МКП "Притулок для тварин")</t>
  </si>
  <si>
    <t xml:space="preserve">Управління освіти Чернівецької міської ради </t>
  </si>
  <si>
    <t xml:space="preserve">Управління охорони здоров"я Чернівецької міської ради </t>
  </si>
  <si>
    <t xml:space="preserve">Управління культури Чернівецької міської ради </t>
  </si>
  <si>
    <t xml:space="preserve">Управління по фізичній культурі та спорту Чернівецької міської ради </t>
  </si>
  <si>
    <t xml:space="preserve">Управління охорони здоров"я </t>
  </si>
  <si>
    <t xml:space="preserve">Управління культури </t>
  </si>
  <si>
    <t>Управління по фізичній культурі та спорту</t>
  </si>
  <si>
    <t>Управління освіти міської ради</t>
  </si>
  <si>
    <t>0611160</t>
  </si>
  <si>
    <t>Інші програми, заклади та заходи у сфері освіти</t>
  </si>
  <si>
    <t>0611161</t>
  </si>
  <si>
    <t>0990</t>
  </si>
  <si>
    <t>Забезпечення діяльності інших закладів у сфері освіти</t>
  </si>
  <si>
    <t>0611110</t>
  </si>
  <si>
    <t>0930</t>
  </si>
  <si>
    <t>Підготовка кадрів професійно-технічними закладами та іншими закладами освіти</t>
  </si>
  <si>
    <t>Впровадження засобів обліку витрат та регулювання споживання води та теплової енергії</t>
  </si>
  <si>
    <t>Придбання техніки і обладнання для комунальних потреб міста (замовник Чернівецьке міське комунальне підрядне шляхово-експлуатаційне підприємство)</t>
  </si>
  <si>
    <t>3719770</t>
  </si>
  <si>
    <t>Інші субвенції з місцевого бюджету</t>
  </si>
  <si>
    <t>3700000</t>
  </si>
  <si>
    <t>3710000</t>
  </si>
  <si>
    <t>Придбання землі та нематеріальних активів</t>
  </si>
  <si>
    <t xml:space="preserve">Субвенція обласному бюджету на здійснення капітального ремонту приміщення Притулку для дітей служби у справах дітей Чернівецької обласної державної адміністрації </t>
  </si>
  <si>
    <t>Додаток 6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</si>
  <si>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</si>
  <si>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</si>
  <si>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</si>
  <si>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</si>
  <si>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</si>
  <si>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0721</t>
  </si>
  <si>
    <t>Первинна медична допомога населенню, що надається амбулаторно-поліклінічними закладами (відділеннями)</t>
  </si>
  <si>
    <t>05.07.2018 № 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</si>
</sst>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40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vertAlign val="superscript"/>
      <sz val="6"/>
      <name val="Times New Roman"/>
      <family val="1"/>
      <charset val="204"/>
    </font>
    <font>
      <b/>
      <i/>
      <sz val="10"/>
      <color indexed="20"/>
      <name val="Times New Roman"/>
      <family val="1"/>
      <charset val="204"/>
    </font>
    <font>
      <sz val="12"/>
      <color indexed="2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9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9" fillId="0" borderId="0"/>
    <xf numFmtId="0" fontId="19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9" fillId="33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9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9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9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39" fillId="45" borderId="0" applyNumberFormat="0" applyBorder="0" applyAlignment="0" applyProtection="0"/>
  </cellStyleXfs>
  <cellXfs count="130">
    <xf numFmtId="0" fontId="0" fillId="0" borderId="0" xfId="0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31" fillId="24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7" fillId="0" borderId="0" xfId="0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49" fontId="30" fillId="25" borderId="7" xfId="0" applyNumberFormat="1" applyFont="1" applyFill="1" applyBorder="1" applyAlignment="1">
      <alignment horizontal="center" vertical="center" wrapText="1"/>
    </xf>
    <xf numFmtId="0" fontId="30" fillId="25" borderId="7" xfId="0" applyFont="1" applyFill="1" applyBorder="1" applyAlignment="1">
      <alignment horizontal="center" vertical="center" wrapText="1"/>
    </xf>
    <xf numFmtId="49" fontId="22" fillId="25" borderId="7" xfId="0" applyNumberFormat="1" applyFont="1" applyFill="1" applyBorder="1" applyAlignment="1">
      <alignment horizontal="center" vertical="center" wrapText="1"/>
    </xf>
    <xf numFmtId="0" fontId="22" fillId="25" borderId="7" xfId="0" applyFont="1" applyFill="1" applyBorder="1" applyAlignment="1">
      <alignment horizontal="center" vertical="center" wrapText="1"/>
    </xf>
    <xf numFmtId="192" fontId="29" fillId="25" borderId="7" xfId="48" applyNumberFormat="1" applyFont="1" applyFill="1" applyBorder="1" applyAlignment="1">
      <alignment horizontal="left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2" fontId="30" fillId="0" borderId="7" xfId="54" quotePrefix="1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3" fontId="30" fillId="0" borderId="0" xfId="48" applyNumberFormat="1" applyFont="1" applyFill="1" applyBorder="1" applyAlignment="1">
      <alignment horizontal="right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3" fontId="29" fillId="26" borderId="0" xfId="48" applyNumberFormat="1" applyFont="1" applyFill="1" applyBorder="1" applyAlignment="1">
      <alignment horizontal="right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3" fontId="22" fillId="0" borderId="0" xfId="48" applyNumberFormat="1" applyFont="1" applyFill="1" applyBorder="1" applyAlignment="1">
      <alignment horizontal="right" vertical="center" wrapText="1"/>
    </xf>
    <xf numFmtId="3" fontId="1" fillId="0" borderId="7" xfId="48" applyNumberFormat="1" applyFont="1" applyFill="1" applyBorder="1" applyAlignment="1">
      <alignment horizontal="center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23" fillId="0" borderId="7" xfId="48" applyNumberFormat="1" applyFont="1" applyFill="1" applyBorder="1" applyAlignment="1">
      <alignment horizontal="left" vertical="center" wrapText="1"/>
    </xf>
    <xf numFmtId="192" fontId="32" fillId="0" borderId="7" xfId="48" applyNumberFormat="1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192" fontId="17" fillId="0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wrapText="1"/>
    </xf>
    <xf numFmtId="0" fontId="32" fillId="0" borderId="7" xfId="0" applyFont="1" applyBorder="1" applyAlignment="1">
      <alignment horizontal="left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9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92" fontId="30" fillId="0" borderId="7" xfId="48" applyNumberFormat="1" applyFont="1" applyFill="1" applyBorder="1" applyAlignment="1">
      <alignment horizontal="left" vertical="center" wrapText="1"/>
    </xf>
    <xf numFmtId="192" fontId="30" fillId="0" borderId="7" xfId="48" applyNumberFormat="1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192" fontId="30" fillId="25" borderId="7" xfId="48" applyNumberFormat="1" applyFont="1" applyFill="1" applyBorder="1" applyAlignment="1">
      <alignment horizontal="left" vertical="center" wrapText="1"/>
    </xf>
    <xf numFmtId="192" fontId="30" fillId="25" borderId="7" xfId="48" applyNumberFormat="1" applyFont="1" applyFill="1" applyBorder="1" applyAlignment="1">
      <alignment horizontal="center" vertical="center" wrapText="1"/>
    </xf>
    <xf numFmtId="192" fontId="1" fillId="25" borderId="7" xfId="48" applyNumberFormat="1" applyFont="1" applyFill="1" applyBorder="1" applyAlignment="1">
      <alignment horizontal="center" vertical="center" wrapText="1"/>
    </xf>
    <xf numFmtId="3" fontId="17" fillId="0" borderId="7" xfId="48" applyNumberFormat="1" applyFont="1" applyFill="1" applyBorder="1" applyAlignment="1">
      <alignment horizontal="right" vertical="center" wrapText="1"/>
    </xf>
    <xf numFmtId="3" fontId="2" fillId="24" borderId="7" xfId="0" applyNumberFormat="1" applyFont="1" applyFill="1" applyBorder="1" applyAlignment="1">
      <alignment horizontal="center" vertical="center" wrapText="1"/>
    </xf>
    <xf numFmtId="3" fontId="2" fillId="24" borderId="7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27" borderId="0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wrapText="1"/>
    </xf>
    <xf numFmtId="3" fontId="30" fillId="0" borderId="7" xfId="48" applyNumberFormat="1" applyFont="1" applyFill="1" applyBorder="1" applyAlignment="1">
      <alignment horizontal="right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3" fontId="1" fillId="0" borderId="7" xfId="48" applyNumberFormat="1" applyFont="1" applyFill="1" applyBorder="1" applyAlignment="1">
      <alignment horizontal="right" vertical="center" wrapText="1"/>
    </xf>
    <xf numFmtId="4" fontId="30" fillId="25" borderId="7" xfId="48" applyNumberFormat="1" applyFont="1" applyFill="1" applyBorder="1" applyAlignment="1">
      <alignment horizontal="right" vertical="center" wrapText="1"/>
    </xf>
    <xf numFmtId="4" fontId="17" fillId="25" borderId="7" xfId="48" applyNumberFormat="1" applyFont="1" applyFill="1" applyBorder="1" applyAlignment="1">
      <alignment horizontal="right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0" fontId="30" fillId="26" borderId="7" xfId="0" applyFont="1" applyFill="1" applyBorder="1" applyAlignment="1">
      <alignment horizontal="center" vertical="center" wrapText="1"/>
    </xf>
    <xf numFmtId="49" fontId="30" fillId="26" borderId="7" xfId="0" applyNumberFormat="1" applyFont="1" applyFill="1" applyBorder="1" applyAlignment="1">
      <alignment horizontal="center" vertical="center" wrapText="1"/>
    </xf>
    <xf numFmtId="192" fontId="1" fillId="26" borderId="7" xfId="48" applyNumberFormat="1" applyFont="1" applyFill="1" applyBorder="1" applyAlignment="1">
      <alignment horizontal="left" vertical="center" wrapText="1"/>
    </xf>
    <xf numFmtId="3" fontId="29" fillId="26" borderId="7" xfId="48" applyNumberFormat="1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Border="1" applyAlignment="1">
      <alignment wrapText="1"/>
    </xf>
    <xf numFmtId="3" fontId="30" fillId="0" borderId="0" xfId="0" applyNumberFormat="1" applyFont="1" applyFill="1" applyBorder="1" applyAlignment="1">
      <alignment wrapText="1"/>
    </xf>
    <xf numFmtId="3" fontId="34" fillId="0" borderId="0" xfId="48" applyNumberFormat="1" applyFont="1" applyFill="1" applyBorder="1" applyAlignment="1">
      <alignment horizontal="right" vertical="center" wrapText="1"/>
    </xf>
    <xf numFmtId="3" fontId="35" fillId="0" borderId="0" xfId="48" applyNumberFormat="1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wrapText="1"/>
    </xf>
    <xf numFmtId="0" fontId="34" fillId="0" borderId="0" xfId="0" applyFont="1" applyFill="1" applyAlignment="1">
      <alignment wrapText="1"/>
    </xf>
    <xf numFmtId="3" fontId="35" fillId="26" borderId="0" xfId="48" applyNumberFormat="1" applyFont="1" applyFill="1" applyBorder="1" applyAlignment="1">
      <alignment horizontal="right" vertical="center" wrapText="1"/>
    </xf>
    <xf numFmtId="3" fontId="36" fillId="0" borderId="0" xfId="48" applyNumberFormat="1" applyFont="1" applyFill="1" applyBorder="1" applyAlignment="1">
      <alignment horizontal="right" vertical="center" wrapText="1"/>
    </xf>
    <xf numFmtId="0" fontId="36" fillId="0" borderId="0" xfId="0" applyFont="1" applyFill="1" applyBorder="1" applyAlignment="1">
      <alignment wrapText="1"/>
    </xf>
    <xf numFmtId="0" fontId="36" fillId="0" borderId="0" xfId="0" applyFont="1" applyFill="1" applyAlignment="1">
      <alignment wrapText="1"/>
    </xf>
    <xf numFmtId="0" fontId="23" fillId="0" borderId="7" xfId="0" applyFont="1" applyBorder="1" applyAlignment="1">
      <alignment horizontal="left" vertical="center" wrapText="1"/>
    </xf>
    <xf numFmtId="3" fontId="30" fillId="26" borderId="7" xfId="48" applyNumberFormat="1" applyFont="1" applyFill="1" applyBorder="1" applyAlignment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192" fontId="29" fillId="26" borderId="7" xfId="48" applyNumberFormat="1" applyFont="1" applyFill="1" applyBorder="1" applyAlignment="1">
      <alignment horizontal="left" vertical="center" wrapText="1"/>
    </xf>
    <xf numFmtId="192" fontId="29" fillId="26" borderId="7" xfId="48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/>
    </xf>
    <xf numFmtId="192" fontId="29" fillId="0" borderId="7" xfId="48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left" wrapText="1"/>
    </xf>
    <xf numFmtId="192" fontId="29" fillId="25" borderId="7" xfId="48" applyNumberFormat="1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30" fillId="24" borderId="7" xfId="0" applyNumberFormat="1" applyFont="1" applyFill="1" applyBorder="1" applyAlignment="1">
      <alignment horizontal="left" vertical="center" wrapText="1"/>
    </xf>
    <xf numFmtId="0" fontId="30" fillId="0" borderId="7" xfId="0" quotePrefix="1" applyFont="1" applyBorder="1" applyAlignment="1">
      <alignment horizontal="center" vertical="center" wrapText="1"/>
    </xf>
    <xf numFmtId="2" fontId="30" fillId="0" borderId="7" xfId="0" quotePrefix="1" applyNumberFormat="1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49" fontId="32" fillId="0" borderId="7" xfId="0" applyNumberFormat="1" applyFont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3" fontId="37" fillId="0" borderId="7" xfId="48" applyNumberFormat="1" applyFont="1" applyFill="1" applyBorder="1" applyAlignment="1">
      <alignment horizontal="center" vertical="center" wrapText="1"/>
    </xf>
    <xf numFmtId="3" fontId="37" fillId="0" borderId="7" xfId="48" applyNumberFormat="1" applyFont="1" applyFill="1" applyBorder="1" applyAlignment="1">
      <alignment horizontal="right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7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abSelected="1" view="pageBreakPreview" zoomScale="75" zoomScaleNormal="100" zoomScaleSheetLayoutView="75" workbookViewId="0">
      <pane xSplit="5" ySplit="7" topLeftCell="F43" activePane="bottomRight" state="frozen"/>
      <selection pane="topRight" activeCell="F1" sqref="F1"/>
      <selection pane="bottomLeft" activeCell="A8" sqref="A8"/>
      <selection pane="bottomRight" activeCell="H4" sqref="H4"/>
    </sheetView>
  </sheetViews>
  <sheetFormatPr defaultColWidth="9.1640625" defaultRowHeight="15.75"/>
  <cols>
    <col min="1" max="1" width="16.1640625" style="56" customWidth="1"/>
    <col min="2" max="2" width="14.83203125" style="56" customWidth="1"/>
    <col min="3" max="3" width="12" style="56" customWidth="1"/>
    <col min="4" max="4" width="47.6640625" style="57" customWidth="1"/>
    <col min="5" max="5" width="53.83203125" style="51" customWidth="1"/>
    <col min="6" max="6" width="17.33203125" style="57" customWidth="1"/>
    <col min="7" max="7" width="15.33203125" style="57" customWidth="1"/>
    <col min="8" max="8" width="15.1640625" style="57" customWidth="1"/>
    <col min="9" max="9" width="19.83203125" style="57" customWidth="1"/>
    <col min="10" max="10" width="31.1640625" style="11" customWidth="1"/>
    <col min="11" max="11" width="22.5" style="11" customWidth="1"/>
    <col min="12" max="16384" width="9.1640625" style="11"/>
  </cols>
  <sheetData>
    <row r="1" spans="1:23" ht="18" customHeight="1">
      <c r="F1" s="58"/>
      <c r="G1" s="58"/>
      <c r="H1" s="123" t="s">
        <v>92</v>
      </c>
      <c r="I1" s="123"/>
    </row>
    <row r="2" spans="1:23" ht="32.25" customHeight="1">
      <c r="E2" s="59"/>
      <c r="F2" s="4"/>
      <c r="G2" s="4"/>
      <c r="H2" s="123" t="s">
        <v>7</v>
      </c>
      <c r="I2" s="123"/>
    </row>
    <row r="3" spans="1:23" ht="16.5" customHeight="1">
      <c r="F3" s="4"/>
      <c r="G3" s="4"/>
      <c r="H3" s="123" t="s">
        <v>100</v>
      </c>
      <c r="I3" s="123"/>
    </row>
    <row r="4" spans="1:23">
      <c r="F4" s="4"/>
      <c r="G4" s="4"/>
      <c r="H4" s="4"/>
      <c r="I4" s="4"/>
    </row>
    <row r="5" spans="1:23" ht="45.6" customHeight="1">
      <c r="A5" s="124" t="s">
        <v>26</v>
      </c>
      <c r="B5" s="124"/>
      <c r="C5" s="124"/>
      <c r="D5" s="124"/>
      <c r="E5" s="124"/>
      <c r="F5" s="124"/>
      <c r="G5" s="124"/>
      <c r="H5" s="124"/>
      <c r="I5" s="124"/>
    </row>
    <row r="6" spans="1:23" ht="18.75">
      <c r="A6" s="106"/>
      <c r="B6" s="60"/>
      <c r="C6" s="60"/>
      <c r="D6" s="61"/>
      <c r="E6" s="62"/>
      <c r="F6" s="63"/>
      <c r="G6" s="5"/>
      <c r="H6" s="63"/>
      <c r="I6" s="6" t="s">
        <v>8</v>
      </c>
    </row>
    <row r="7" spans="1:23" ht="121.5" customHeight="1">
      <c r="A7" s="1" t="s">
        <v>29</v>
      </c>
      <c r="B7" s="1" t="s">
        <v>9</v>
      </c>
      <c r="C7" s="1" t="s">
        <v>6</v>
      </c>
      <c r="D7" s="3" t="s">
        <v>5</v>
      </c>
      <c r="E7" s="25" t="s">
        <v>10</v>
      </c>
      <c r="F7" s="2" t="s">
        <v>1</v>
      </c>
      <c r="G7" s="9" t="s">
        <v>2</v>
      </c>
      <c r="H7" s="2" t="s">
        <v>3</v>
      </c>
      <c r="I7" s="25" t="s">
        <v>4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8" spans="1:23" s="7" customFormat="1" ht="38.25" customHeight="1">
      <c r="A8" s="90" t="s">
        <v>30</v>
      </c>
      <c r="B8" s="89"/>
      <c r="C8" s="90"/>
      <c r="D8" s="89" t="s">
        <v>21</v>
      </c>
      <c r="E8" s="107"/>
      <c r="F8" s="108"/>
      <c r="G8" s="108"/>
      <c r="H8" s="108"/>
      <c r="I8" s="105">
        <f>I9</f>
        <v>-430000</v>
      </c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</row>
    <row r="9" spans="1:23" s="8" customFormat="1" ht="24" customHeight="1">
      <c r="A9" s="19" t="s">
        <v>31</v>
      </c>
      <c r="B9" s="20"/>
      <c r="C9" s="19"/>
      <c r="D9" s="20" t="s">
        <v>33</v>
      </c>
      <c r="E9" s="64"/>
      <c r="F9" s="65"/>
      <c r="G9" s="65"/>
      <c r="H9" s="65"/>
      <c r="I9" s="83">
        <f>I13+I10</f>
        <v>-430000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</row>
    <row r="10" spans="1:23" s="8" customFormat="1" ht="65.25" customHeight="1">
      <c r="A10" s="23" t="s">
        <v>47</v>
      </c>
      <c r="B10" s="109" t="s">
        <v>48</v>
      </c>
      <c r="C10" s="23" t="s">
        <v>49</v>
      </c>
      <c r="D10" s="24" t="s">
        <v>50</v>
      </c>
      <c r="E10" s="66"/>
      <c r="F10" s="65"/>
      <c r="G10" s="65"/>
      <c r="H10" s="65"/>
      <c r="I10" s="84">
        <f>I11+I12</f>
        <v>-430000</v>
      </c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1:23" s="8" customFormat="1" ht="33" customHeight="1">
      <c r="A11" s="23"/>
      <c r="B11" s="109"/>
      <c r="C11" s="23"/>
      <c r="D11" s="24"/>
      <c r="E11" s="66" t="s">
        <v>12</v>
      </c>
      <c r="F11" s="65"/>
      <c r="G11" s="65"/>
      <c r="H11" s="65"/>
      <c r="I11" s="84">
        <v>-30000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</row>
    <row r="12" spans="1:23" s="8" customFormat="1" ht="28.9" customHeight="1">
      <c r="A12" s="23"/>
      <c r="B12" s="109"/>
      <c r="C12" s="23"/>
      <c r="D12" s="24"/>
      <c r="E12" s="66" t="s">
        <v>90</v>
      </c>
      <c r="F12" s="65"/>
      <c r="G12" s="65"/>
      <c r="H12" s="65"/>
      <c r="I12" s="84">
        <v>-400000</v>
      </c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</row>
    <row r="13" spans="1:23" s="8" customFormat="1" ht="33.75" hidden="1" customHeight="1">
      <c r="A13" s="23" t="s">
        <v>32</v>
      </c>
      <c r="B13" s="24">
        <v>6030</v>
      </c>
      <c r="C13" s="23" t="s">
        <v>18</v>
      </c>
      <c r="D13" s="24" t="s">
        <v>34</v>
      </c>
      <c r="E13" s="66" t="s">
        <v>12</v>
      </c>
      <c r="F13" s="65"/>
      <c r="G13" s="65"/>
      <c r="H13" s="65"/>
      <c r="I13" s="84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1:23" s="12" customFormat="1" ht="30.75" customHeight="1">
      <c r="A14" s="19" t="s">
        <v>43</v>
      </c>
      <c r="B14" s="20"/>
      <c r="C14" s="19"/>
      <c r="D14" s="20" t="s">
        <v>68</v>
      </c>
      <c r="E14" s="66"/>
      <c r="F14" s="65"/>
      <c r="G14" s="65"/>
      <c r="H14" s="65"/>
      <c r="I14" s="83">
        <f>I15</f>
        <v>4442900</v>
      </c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</row>
    <row r="15" spans="1:23" s="12" customFormat="1" ht="30.75" customHeight="1">
      <c r="A15" s="19" t="s">
        <v>44</v>
      </c>
      <c r="B15" s="20"/>
      <c r="C15" s="19"/>
      <c r="D15" s="20" t="s">
        <v>75</v>
      </c>
      <c r="E15" s="66"/>
      <c r="F15" s="65"/>
      <c r="G15" s="65"/>
      <c r="H15" s="65"/>
      <c r="I15" s="83">
        <f>I16+I20+I18</f>
        <v>4442900</v>
      </c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</row>
    <row r="16" spans="1:23" s="12" customFormat="1" ht="94.15" customHeight="1">
      <c r="A16" s="19" t="s">
        <v>45</v>
      </c>
      <c r="B16" s="20">
        <v>1020</v>
      </c>
      <c r="C16" s="19" t="s">
        <v>14</v>
      </c>
      <c r="D16" s="20" t="s">
        <v>46</v>
      </c>
      <c r="E16" s="64"/>
      <c r="F16" s="65"/>
      <c r="G16" s="65"/>
      <c r="H16" s="65"/>
      <c r="I16" s="83">
        <f>I17</f>
        <v>1772100</v>
      </c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</row>
    <row r="17" spans="1:23" s="12" customFormat="1" ht="37.15" customHeight="1">
      <c r="A17" s="23"/>
      <c r="B17" s="24"/>
      <c r="C17" s="23"/>
      <c r="D17" s="24"/>
      <c r="E17" s="66" t="s">
        <v>12</v>
      </c>
      <c r="F17" s="65"/>
      <c r="G17" s="65"/>
      <c r="H17" s="65"/>
      <c r="I17" s="84">
        <v>1772100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</row>
    <row r="18" spans="1:23" s="12" customFormat="1" ht="42.6" customHeight="1">
      <c r="A18" s="19" t="s">
        <v>81</v>
      </c>
      <c r="B18" s="20">
        <v>1110</v>
      </c>
      <c r="C18" s="19" t="s">
        <v>82</v>
      </c>
      <c r="D18" s="20" t="s">
        <v>83</v>
      </c>
      <c r="E18" s="64"/>
      <c r="F18" s="65"/>
      <c r="G18" s="65"/>
      <c r="H18" s="65"/>
      <c r="I18" s="83">
        <f>I19</f>
        <v>2300000</v>
      </c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</row>
    <row r="19" spans="1:23" s="12" customFormat="1" ht="38.450000000000003" customHeight="1">
      <c r="A19" s="23"/>
      <c r="B19" s="24"/>
      <c r="C19" s="23"/>
      <c r="D19" s="24"/>
      <c r="E19" s="66" t="s">
        <v>12</v>
      </c>
      <c r="F19" s="65"/>
      <c r="G19" s="65"/>
      <c r="H19" s="65"/>
      <c r="I19" s="84">
        <v>2300000</v>
      </c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</row>
    <row r="20" spans="1:23" s="12" customFormat="1" ht="31.5">
      <c r="A20" s="19" t="s">
        <v>76</v>
      </c>
      <c r="B20" s="20">
        <v>1160</v>
      </c>
      <c r="C20" s="19"/>
      <c r="D20" s="20" t="s">
        <v>77</v>
      </c>
      <c r="E20" s="64"/>
      <c r="F20" s="65"/>
      <c r="G20" s="65"/>
      <c r="H20" s="65"/>
      <c r="I20" s="83">
        <f>I21</f>
        <v>370800</v>
      </c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</row>
    <row r="21" spans="1:23" s="12" customFormat="1" ht="44.25" customHeight="1">
      <c r="A21" s="23" t="s">
        <v>78</v>
      </c>
      <c r="B21" s="24">
        <v>1161</v>
      </c>
      <c r="C21" s="23" t="s">
        <v>79</v>
      </c>
      <c r="D21" s="24" t="s">
        <v>80</v>
      </c>
      <c r="E21" s="66" t="s">
        <v>12</v>
      </c>
      <c r="F21" s="65"/>
      <c r="G21" s="65"/>
      <c r="H21" s="65"/>
      <c r="I21" s="84">
        <v>370800</v>
      </c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</row>
    <row r="22" spans="1:23" s="12" customFormat="1" ht="38.25" customHeight="1">
      <c r="A22" s="19" t="s">
        <v>38</v>
      </c>
      <c r="B22" s="20"/>
      <c r="C22" s="19"/>
      <c r="D22" s="20" t="s">
        <v>69</v>
      </c>
      <c r="E22" s="66"/>
      <c r="F22" s="66"/>
      <c r="G22" s="66"/>
      <c r="H22" s="66"/>
      <c r="I22" s="83">
        <f>I23</f>
        <v>3560000</v>
      </c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</row>
    <row r="23" spans="1:23" s="12" customFormat="1" ht="24" customHeight="1">
      <c r="A23" s="19" t="s">
        <v>39</v>
      </c>
      <c r="B23" s="20"/>
      <c r="C23" s="19"/>
      <c r="D23" s="20" t="s">
        <v>72</v>
      </c>
      <c r="E23" s="64"/>
      <c r="F23" s="64"/>
      <c r="G23" s="64"/>
      <c r="H23" s="64"/>
      <c r="I23" s="83">
        <f>I24+I26</f>
        <v>3560000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</row>
    <row r="24" spans="1:23" s="12" customFormat="1" ht="66" customHeight="1">
      <c r="A24" s="116" t="s">
        <v>93</v>
      </c>
      <c r="B24" s="116" t="s">
        <v>94</v>
      </c>
      <c r="C24" s="117" t="s">
        <v>95</v>
      </c>
      <c r="D24" s="27" t="s">
        <v>96</v>
      </c>
      <c r="E24" s="66" t="s">
        <v>40</v>
      </c>
      <c r="F24" s="64"/>
      <c r="G24" s="64"/>
      <c r="H24" s="64"/>
      <c r="I24" s="83">
        <f>I25</f>
        <v>888100</v>
      </c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</row>
    <row r="25" spans="1:23" s="12" customFormat="1" ht="36" customHeight="1">
      <c r="A25" s="28"/>
      <c r="B25" s="29"/>
      <c r="C25" s="28"/>
      <c r="D25" s="20"/>
      <c r="E25" s="66" t="s">
        <v>12</v>
      </c>
      <c r="F25" s="64"/>
      <c r="G25" s="64"/>
      <c r="H25" s="64"/>
      <c r="I25" s="84">
        <v>888100</v>
      </c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</row>
    <row r="26" spans="1:23" s="12" customFormat="1" ht="68.25" customHeight="1">
      <c r="A26" s="116" t="s">
        <v>97</v>
      </c>
      <c r="B26" s="116">
        <v>2113</v>
      </c>
      <c r="C26" s="117" t="s">
        <v>98</v>
      </c>
      <c r="D26" s="117" t="s">
        <v>99</v>
      </c>
      <c r="E26" s="66" t="s">
        <v>40</v>
      </c>
      <c r="F26" s="64"/>
      <c r="G26" s="64"/>
      <c r="H26" s="64"/>
      <c r="I26" s="83">
        <f>I27</f>
        <v>2671900</v>
      </c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</row>
    <row r="27" spans="1:23" s="12" customFormat="1" ht="42" customHeight="1">
      <c r="A27" s="28"/>
      <c r="B27" s="29"/>
      <c r="C27" s="28"/>
      <c r="D27" s="20"/>
      <c r="E27" s="66" t="s">
        <v>12</v>
      </c>
      <c r="F27" s="64"/>
      <c r="G27" s="64"/>
      <c r="H27" s="64"/>
      <c r="I27" s="84">
        <v>2671900</v>
      </c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</row>
    <row r="28" spans="1:23" s="7" customFormat="1" ht="6" hidden="1" customHeight="1">
      <c r="A28" s="20">
        <v>1000000</v>
      </c>
      <c r="B28" s="20"/>
      <c r="C28" s="19"/>
      <c r="D28" s="20" t="s">
        <v>70</v>
      </c>
      <c r="E28" s="66"/>
      <c r="F28" s="110"/>
      <c r="G28" s="110"/>
      <c r="H28" s="110"/>
      <c r="I28" s="83">
        <f>I29</f>
        <v>0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</row>
    <row r="29" spans="1:23" s="8" customFormat="1" ht="24" hidden="1" customHeight="1">
      <c r="A29" s="20">
        <v>1010000</v>
      </c>
      <c r="B29" s="20"/>
      <c r="C29" s="19"/>
      <c r="D29" s="20" t="s">
        <v>73</v>
      </c>
      <c r="E29" s="64"/>
      <c r="F29" s="65"/>
      <c r="G29" s="65"/>
      <c r="H29" s="65"/>
      <c r="I29" s="83">
        <f>I30+I32</f>
        <v>0</v>
      </c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</row>
    <row r="30" spans="1:23" ht="15" hidden="1" customHeight="1">
      <c r="A30" s="22">
        <v>1011100</v>
      </c>
      <c r="B30" s="22">
        <v>1100</v>
      </c>
      <c r="C30" s="21" t="s">
        <v>35</v>
      </c>
      <c r="D30" s="22" t="s">
        <v>36</v>
      </c>
      <c r="E30" s="66"/>
      <c r="F30" s="67"/>
      <c r="G30" s="67"/>
      <c r="H30" s="67"/>
      <c r="I30" s="71">
        <f>SUM(I31:I31)</f>
        <v>0</v>
      </c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</row>
    <row r="31" spans="1:23" ht="21.75" hidden="1" customHeight="1">
      <c r="A31" s="26"/>
      <c r="B31" s="26"/>
      <c r="C31" s="40"/>
      <c r="D31" s="26"/>
      <c r="E31" s="66" t="s">
        <v>12</v>
      </c>
      <c r="F31" s="67"/>
      <c r="G31" s="67"/>
      <c r="H31" s="67"/>
      <c r="I31" s="85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</row>
    <row r="32" spans="1:23" ht="9.75" hidden="1" customHeight="1">
      <c r="A32" s="22">
        <v>1014060</v>
      </c>
      <c r="B32" s="22">
        <v>4060</v>
      </c>
      <c r="C32" s="21" t="s">
        <v>16</v>
      </c>
      <c r="D32" s="22" t="s">
        <v>37</v>
      </c>
      <c r="E32" s="66"/>
      <c r="F32" s="67"/>
      <c r="G32" s="67"/>
      <c r="H32" s="67"/>
      <c r="I32" s="71">
        <f>SUM(I33:I33)</f>
        <v>0</v>
      </c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</row>
    <row r="33" spans="1:23" ht="14.25" hidden="1" customHeight="1">
      <c r="A33" s="26"/>
      <c r="B33" s="26"/>
      <c r="C33" s="40"/>
      <c r="D33" s="26"/>
      <c r="E33" s="66" t="s">
        <v>12</v>
      </c>
      <c r="F33" s="67"/>
      <c r="G33" s="67"/>
      <c r="H33" s="67"/>
      <c r="I33" s="85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</row>
    <row r="34" spans="1:23" ht="24" hidden="1" customHeight="1">
      <c r="A34" s="20">
        <v>1100000</v>
      </c>
      <c r="B34" s="20"/>
      <c r="C34" s="19"/>
      <c r="D34" s="20" t="s">
        <v>71</v>
      </c>
      <c r="E34" s="111"/>
      <c r="F34" s="37"/>
      <c r="G34" s="37"/>
      <c r="H34" s="37"/>
      <c r="I34" s="83">
        <f>I36+I38</f>
        <v>0</v>
      </c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</row>
    <row r="35" spans="1:23" ht="10.5" hidden="1" customHeight="1">
      <c r="A35" s="20">
        <v>1110000</v>
      </c>
      <c r="B35" s="20"/>
      <c r="C35" s="19"/>
      <c r="D35" s="20" t="s">
        <v>74</v>
      </c>
      <c r="E35" s="111"/>
      <c r="F35" s="37"/>
      <c r="G35" s="37"/>
      <c r="H35" s="37"/>
      <c r="I35" s="83">
        <f>I36+I38</f>
        <v>0</v>
      </c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</row>
    <row r="36" spans="1:23" ht="24.75" hidden="1" customHeight="1">
      <c r="A36" s="20">
        <v>1115030</v>
      </c>
      <c r="B36" s="20">
        <v>5030</v>
      </c>
      <c r="C36" s="19"/>
      <c r="D36" s="20" t="s">
        <v>24</v>
      </c>
      <c r="E36" s="111"/>
      <c r="F36" s="37"/>
      <c r="G36" s="37"/>
      <c r="H36" s="37"/>
      <c r="I36" s="83">
        <f>I37</f>
        <v>0</v>
      </c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</row>
    <row r="37" spans="1:23" ht="18" hidden="1" customHeight="1">
      <c r="A37" s="24">
        <v>1115031</v>
      </c>
      <c r="B37" s="24">
        <v>5031</v>
      </c>
      <c r="C37" s="23" t="s">
        <v>52</v>
      </c>
      <c r="D37" s="24" t="s">
        <v>25</v>
      </c>
      <c r="E37" s="111" t="s">
        <v>12</v>
      </c>
      <c r="F37" s="37"/>
      <c r="G37" s="37"/>
      <c r="H37" s="37"/>
      <c r="I37" s="8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</row>
    <row r="38" spans="1:23" ht="18" hidden="1" customHeight="1">
      <c r="A38" s="20">
        <v>1115040</v>
      </c>
      <c r="B38" s="20">
        <v>5040</v>
      </c>
      <c r="C38" s="19"/>
      <c r="D38" s="20" t="s">
        <v>41</v>
      </c>
      <c r="E38" s="111"/>
      <c r="F38" s="37"/>
      <c r="G38" s="37"/>
      <c r="H38" s="37"/>
      <c r="I38" s="83">
        <f>I39</f>
        <v>0</v>
      </c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</row>
    <row r="39" spans="1:23" ht="18.75" hidden="1" customHeight="1">
      <c r="A39" s="24">
        <v>1115041</v>
      </c>
      <c r="B39" s="24">
        <v>5041</v>
      </c>
      <c r="C39" s="23" t="s">
        <v>52</v>
      </c>
      <c r="D39" s="24" t="s">
        <v>42</v>
      </c>
      <c r="E39" s="111" t="s">
        <v>55</v>
      </c>
      <c r="F39" s="37"/>
      <c r="G39" s="37"/>
      <c r="H39" s="37"/>
      <c r="I39" s="8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</row>
    <row r="40" spans="1:23" s="7" customFormat="1" ht="30" hidden="1" customHeight="1">
      <c r="A40" s="15">
        <v>2400000</v>
      </c>
      <c r="B40" s="15"/>
      <c r="C40" s="14"/>
      <c r="D40" s="15" t="s">
        <v>15</v>
      </c>
      <c r="E40" s="18"/>
      <c r="F40" s="112"/>
      <c r="G40" s="112"/>
      <c r="H40" s="112"/>
      <c r="I40" s="86">
        <f>I41</f>
        <v>0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</row>
    <row r="41" spans="1:23" s="8" customFormat="1" ht="9" hidden="1" customHeight="1">
      <c r="A41" s="15">
        <v>2410000</v>
      </c>
      <c r="B41" s="15"/>
      <c r="C41" s="14"/>
      <c r="D41" s="15" t="s">
        <v>15</v>
      </c>
      <c r="E41" s="68"/>
      <c r="F41" s="69"/>
      <c r="G41" s="69"/>
      <c r="H41" s="69"/>
      <c r="I41" s="86">
        <f>I42</f>
        <v>0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</row>
    <row r="42" spans="1:23" ht="12" hidden="1" customHeight="1">
      <c r="A42" s="17">
        <v>2414090</v>
      </c>
      <c r="B42" s="17">
        <v>4090</v>
      </c>
      <c r="C42" s="16" t="s">
        <v>16</v>
      </c>
      <c r="D42" s="17" t="s">
        <v>17</v>
      </c>
      <c r="E42" s="18" t="s">
        <v>12</v>
      </c>
      <c r="F42" s="70"/>
      <c r="G42" s="70"/>
      <c r="H42" s="70"/>
      <c r="I42" s="87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</row>
    <row r="43" spans="1:23" s="7" customFormat="1" ht="49.5" customHeight="1">
      <c r="A43" s="89">
        <v>1200000</v>
      </c>
      <c r="B43" s="89"/>
      <c r="C43" s="90"/>
      <c r="D43" s="89" t="s">
        <v>56</v>
      </c>
      <c r="E43" s="91"/>
      <c r="F43" s="92"/>
      <c r="G43" s="92"/>
      <c r="H43" s="92"/>
      <c r="I43" s="105">
        <f>I44</f>
        <v>11104357</v>
      </c>
      <c r="J43" s="30"/>
      <c r="K43" s="30">
        <f>11104357</f>
        <v>11104357</v>
      </c>
      <c r="L43" s="30"/>
      <c r="M43" s="30"/>
      <c r="N43" s="30"/>
      <c r="O43" s="30"/>
      <c r="P43" s="30"/>
      <c r="Q43" s="30"/>
      <c r="R43" s="93"/>
      <c r="S43" s="45"/>
      <c r="T43" s="45"/>
      <c r="U43" s="45"/>
      <c r="V43" s="94"/>
      <c r="W43" s="94"/>
    </row>
    <row r="44" spans="1:23" s="8" customFormat="1" ht="42.6" customHeight="1">
      <c r="A44" s="25">
        <v>1210000</v>
      </c>
      <c r="B44" s="25"/>
      <c r="C44" s="33"/>
      <c r="D44" s="25" t="s">
        <v>56</v>
      </c>
      <c r="E44" s="52"/>
      <c r="F44" s="31"/>
      <c r="G44" s="31"/>
      <c r="H44" s="31"/>
      <c r="I44" s="83">
        <f>I46+I48+I52+I54+I55</f>
        <v>11104357</v>
      </c>
      <c r="J44" s="30"/>
      <c r="K44" s="30">
        <f>K43-I43</f>
        <v>0</v>
      </c>
      <c r="L44" s="30"/>
      <c r="M44" s="30"/>
      <c r="N44" s="30"/>
      <c r="O44" s="30"/>
      <c r="P44" s="30"/>
      <c r="Q44" s="30"/>
      <c r="R44" s="43"/>
      <c r="S44" s="95"/>
      <c r="T44" s="46"/>
      <c r="U44" s="46"/>
      <c r="V44" s="95"/>
      <c r="W44" s="46"/>
    </row>
    <row r="45" spans="1:23" s="8" customFormat="1" ht="59.25" hidden="1" customHeight="1">
      <c r="A45" s="33" t="s">
        <v>57</v>
      </c>
      <c r="B45" s="33" t="s">
        <v>48</v>
      </c>
      <c r="C45" s="19" t="s">
        <v>49</v>
      </c>
      <c r="D45" s="2" t="s">
        <v>51</v>
      </c>
      <c r="E45" s="53" t="s">
        <v>12</v>
      </c>
      <c r="F45" s="31"/>
      <c r="G45" s="31"/>
      <c r="H45" s="31"/>
      <c r="I45" s="88"/>
      <c r="J45" s="34">
        <f>I43-10300000-600000</f>
        <v>204357</v>
      </c>
      <c r="K45" s="34"/>
      <c r="L45" s="34"/>
      <c r="M45" s="34"/>
      <c r="N45" s="34"/>
      <c r="O45" s="34"/>
      <c r="P45" s="34"/>
      <c r="Q45" s="34"/>
      <c r="R45" s="43"/>
      <c r="S45" s="46"/>
      <c r="T45" s="46"/>
      <c r="U45" s="46"/>
      <c r="V45" s="46"/>
      <c r="W45" s="46"/>
    </row>
    <row r="46" spans="1:23" s="7" customFormat="1" ht="47.25">
      <c r="A46" s="25">
        <v>1216010</v>
      </c>
      <c r="B46" s="25">
        <v>6010</v>
      </c>
      <c r="C46" s="33"/>
      <c r="D46" s="25" t="s">
        <v>58</v>
      </c>
      <c r="E46" s="53"/>
      <c r="F46" s="37"/>
      <c r="G46" s="37"/>
      <c r="H46" s="37"/>
      <c r="I46" s="83">
        <f>I47</f>
        <v>-7300000</v>
      </c>
      <c r="J46" s="30"/>
      <c r="K46" s="30"/>
      <c r="L46" s="30"/>
      <c r="M46" s="30"/>
      <c r="N46" s="30"/>
      <c r="O46" s="30"/>
      <c r="P46" s="30"/>
      <c r="Q46" s="30"/>
      <c r="R46" s="43"/>
      <c r="S46" s="45"/>
      <c r="T46" s="45"/>
      <c r="U46" s="45"/>
      <c r="V46" s="45"/>
      <c r="W46" s="45"/>
    </row>
    <row r="47" spans="1:23" s="99" customFormat="1" ht="52.5" customHeight="1">
      <c r="A47" s="118">
        <v>1216016</v>
      </c>
      <c r="B47" s="118">
        <v>6016</v>
      </c>
      <c r="C47" s="119" t="s">
        <v>18</v>
      </c>
      <c r="D47" s="118" t="s">
        <v>84</v>
      </c>
      <c r="E47" s="120" t="s">
        <v>66</v>
      </c>
      <c r="F47" s="121"/>
      <c r="G47" s="121"/>
      <c r="H47" s="121"/>
      <c r="I47" s="122">
        <v>-7300000</v>
      </c>
      <c r="J47" s="96"/>
      <c r="K47" s="100"/>
      <c r="L47" s="98"/>
    </row>
    <row r="48" spans="1:23" ht="30.6" customHeight="1">
      <c r="A48" s="25">
        <v>1216030</v>
      </c>
      <c r="B48" s="25">
        <v>6030</v>
      </c>
      <c r="C48" s="33" t="s">
        <v>18</v>
      </c>
      <c r="D48" s="25" t="s">
        <v>34</v>
      </c>
      <c r="E48" s="50"/>
      <c r="F48" s="31"/>
      <c r="G48" s="31"/>
      <c r="H48" s="31"/>
      <c r="I48" s="83">
        <f>SUM(I49:I51)</f>
        <v>-1643187</v>
      </c>
      <c r="J48" s="36"/>
      <c r="K48" s="36"/>
      <c r="L48" s="36"/>
      <c r="M48" s="36"/>
      <c r="N48" s="36"/>
      <c r="O48" s="36"/>
      <c r="P48" s="36"/>
      <c r="Q48" s="36"/>
      <c r="R48" s="43"/>
      <c r="S48" s="44"/>
      <c r="T48" s="44"/>
      <c r="U48" s="44"/>
      <c r="V48" s="44"/>
      <c r="W48" s="44"/>
    </row>
    <row r="49" spans="1:23" s="103" customFormat="1" ht="33" customHeight="1">
      <c r="A49" s="38"/>
      <c r="B49" s="38"/>
      <c r="C49" s="39"/>
      <c r="D49" s="38"/>
      <c r="E49" s="104" t="s">
        <v>66</v>
      </c>
      <c r="F49" s="35"/>
      <c r="G49" s="35"/>
      <c r="H49" s="35"/>
      <c r="I49" s="85">
        <v>-393187</v>
      </c>
      <c r="J49" s="101"/>
      <c r="K49" s="101"/>
      <c r="L49" s="101"/>
      <c r="M49" s="101"/>
      <c r="N49" s="101"/>
      <c r="O49" s="101"/>
      <c r="P49" s="101"/>
      <c r="Q49" s="101"/>
      <c r="R49" s="97"/>
      <c r="S49" s="102"/>
      <c r="T49" s="102"/>
      <c r="U49" s="102"/>
      <c r="V49" s="102"/>
      <c r="W49" s="102"/>
    </row>
    <row r="50" spans="1:23" ht="22.5" customHeight="1">
      <c r="A50" s="38"/>
      <c r="B50" s="38"/>
      <c r="C50" s="39"/>
      <c r="D50" s="38"/>
      <c r="E50" s="104" t="s">
        <v>13</v>
      </c>
      <c r="F50" s="35"/>
      <c r="G50" s="35"/>
      <c r="H50" s="35"/>
      <c r="I50" s="85">
        <v>-300000</v>
      </c>
      <c r="J50" s="36"/>
      <c r="K50" s="36"/>
      <c r="L50" s="36"/>
      <c r="M50" s="36"/>
      <c r="N50" s="36"/>
      <c r="O50" s="36"/>
      <c r="P50" s="36"/>
      <c r="Q50" s="36"/>
      <c r="R50" s="43"/>
      <c r="S50" s="44"/>
      <c r="T50" s="44"/>
      <c r="U50" s="44"/>
      <c r="V50" s="44"/>
      <c r="W50" s="44"/>
    </row>
    <row r="51" spans="1:23" s="7" customFormat="1" ht="93.6" customHeight="1">
      <c r="A51" s="41"/>
      <c r="B51" s="41"/>
      <c r="C51" s="42"/>
      <c r="D51" s="26"/>
      <c r="E51" s="48" t="s">
        <v>67</v>
      </c>
      <c r="F51" s="35"/>
      <c r="G51" s="35"/>
      <c r="H51" s="35"/>
      <c r="I51" s="85">
        <v>-950000</v>
      </c>
      <c r="J51" s="30"/>
      <c r="K51" s="30"/>
      <c r="L51" s="30"/>
      <c r="M51" s="30"/>
      <c r="N51" s="30"/>
      <c r="O51" s="30"/>
      <c r="P51" s="30"/>
      <c r="Q51" s="30"/>
      <c r="R51" s="43"/>
      <c r="S51" s="45"/>
      <c r="T51" s="45"/>
      <c r="U51" s="45"/>
      <c r="V51" s="45"/>
      <c r="W51" s="45"/>
    </row>
    <row r="52" spans="1:23" ht="48" customHeight="1">
      <c r="A52" s="25">
        <v>1217460</v>
      </c>
      <c r="B52" s="25">
        <v>7460</v>
      </c>
      <c r="C52" s="33"/>
      <c r="D52" s="20" t="s">
        <v>53</v>
      </c>
      <c r="E52" s="47"/>
      <c r="F52" s="37"/>
      <c r="G52" s="37"/>
      <c r="H52" s="37"/>
      <c r="I52" s="83">
        <f>I53</f>
        <v>-1452456</v>
      </c>
      <c r="J52" s="36"/>
      <c r="K52" s="36"/>
      <c r="L52" s="36"/>
      <c r="M52" s="36"/>
      <c r="N52" s="36"/>
      <c r="O52" s="36"/>
      <c r="P52" s="36"/>
      <c r="Q52" s="36"/>
      <c r="R52" s="43"/>
      <c r="S52" s="44"/>
      <c r="T52" s="44"/>
      <c r="U52" s="44"/>
      <c r="V52" s="44"/>
      <c r="W52" s="44"/>
    </row>
    <row r="53" spans="1:23" s="103" customFormat="1" ht="47.25" customHeight="1">
      <c r="A53" s="118">
        <v>1217461</v>
      </c>
      <c r="B53" s="118">
        <v>7461</v>
      </c>
      <c r="C53" s="119" t="s">
        <v>20</v>
      </c>
      <c r="D53" s="118" t="s">
        <v>54</v>
      </c>
      <c r="E53" s="55" t="s">
        <v>66</v>
      </c>
      <c r="F53" s="121"/>
      <c r="G53" s="121"/>
      <c r="H53" s="121"/>
      <c r="I53" s="122">
        <v>-1452456</v>
      </c>
      <c r="J53" s="101"/>
      <c r="K53" s="101"/>
      <c r="L53" s="101"/>
      <c r="M53" s="101"/>
      <c r="N53" s="101"/>
      <c r="O53" s="101"/>
      <c r="P53" s="101"/>
      <c r="Q53" s="101"/>
      <c r="R53" s="97"/>
      <c r="S53" s="102"/>
      <c r="T53" s="102"/>
      <c r="U53" s="102"/>
      <c r="V53" s="102"/>
      <c r="W53" s="102"/>
    </row>
    <row r="54" spans="1:23" s="7" customFormat="1" ht="60" customHeight="1">
      <c r="A54" s="25">
        <v>1217470</v>
      </c>
      <c r="B54" s="25">
        <v>7470</v>
      </c>
      <c r="C54" s="33" t="s">
        <v>20</v>
      </c>
      <c r="D54" s="25" t="s">
        <v>59</v>
      </c>
      <c r="E54" s="55" t="s">
        <v>85</v>
      </c>
      <c r="F54" s="31"/>
      <c r="G54" s="31"/>
      <c r="H54" s="31"/>
      <c r="I54" s="83">
        <v>-2500000</v>
      </c>
      <c r="J54" s="30"/>
      <c r="K54" s="32"/>
    </row>
    <row r="55" spans="1:23" ht="55.5" customHeight="1">
      <c r="A55" s="25">
        <v>1217670</v>
      </c>
      <c r="B55" s="25">
        <v>7670</v>
      </c>
      <c r="C55" s="33" t="s">
        <v>19</v>
      </c>
      <c r="D55" s="20" t="s">
        <v>60</v>
      </c>
      <c r="E55" s="49" t="s">
        <v>65</v>
      </c>
      <c r="F55" s="37"/>
      <c r="G55" s="37"/>
      <c r="H55" s="37"/>
      <c r="I55" s="83">
        <v>24000000</v>
      </c>
      <c r="J55" s="36"/>
      <c r="K55" s="36"/>
      <c r="L55" s="36"/>
      <c r="M55" s="36"/>
      <c r="N55" s="36"/>
      <c r="O55" s="36"/>
      <c r="P55" s="36"/>
      <c r="Q55" s="36"/>
      <c r="R55" s="43"/>
      <c r="S55" s="44"/>
      <c r="T55" s="44"/>
      <c r="U55" s="44"/>
      <c r="V55" s="44"/>
      <c r="W55" s="44"/>
    </row>
    <row r="56" spans="1:23" s="7" customFormat="1" ht="38.25" customHeight="1">
      <c r="A56" s="90" t="s">
        <v>88</v>
      </c>
      <c r="B56" s="89"/>
      <c r="C56" s="90"/>
      <c r="D56" s="89" t="s">
        <v>22</v>
      </c>
      <c r="E56" s="107"/>
      <c r="F56" s="108"/>
      <c r="G56" s="108"/>
      <c r="H56" s="108"/>
      <c r="I56" s="105">
        <f>I57</f>
        <v>400000</v>
      </c>
    </row>
    <row r="57" spans="1:23" s="8" customFormat="1" ht="33.75" customHeight="1">
      <c r="A57" s="19" t="s">
        <v>89</v>
      </c>
      <c r="B57" s="20"/>
      <c r="C57" s="19"/>
      <c r="D57" s="20" t="s">
        <v>22</v>
      </c>
      <c r="E57" s="64"/>
      <c r="F57" s="65"/>
      <c r="G57" s="65"/>
      <c r="H57" s="65"/>
      <c r="I57" s="83">
        <f>I58</f>
        <v>400000</v>
      </c>
    </row>
    <row r="58" spans="1:23" ht="75" customHeight="1">
      <c r="A58" s="21" t="s">
        <v>86</v>
      </c>
      <c r="B58" s="22">
        <v>9770</v>
      </c>
      <c r="C58" s="21" t="s">
        <v>23</v>
      </c>
      <c r="D58" s="22" t="s">
        <v>87</v>
      </c>
      <c r="E58" s="64" t="s">
        <v>91</v>
      </c>
      <c r="F58" s="67"/>
      <c r="G58" s="67"/>
      <c r="H58" s="67"/>
      <c r="I58" s="71">
        <v>400000</v>
      </c>
    </row>
    <row r="59" spans="1:23" s="74" customFormat="1" ht="33" customHeight="1">
      <c r="A59" s="113"/>
      <c r="B59" s="113"/>
      <c r="C59" s="114"/>
      <c r="D59" s="10" t="s">
        <v>0</v>
      </c>
      <c r="E59" s="115"/>
      <c r="F59" s="72"/>
      <c r="G59" s="72"/>
      <c r="H59" s="72"/>
      <c r="I59" s="73">
        <f>I8+I14+I22+I43+I56</f>
        <v>19077257</v>
      </c>
      <c r="J59" s="82"/>
    </row>
    <row r="61" spans="1:23" ht="42.75" customHeight="1">
      <c r="A61" s="125" t="s">
        <v>61</v>
      </c>
      <c r="B61" s="125"/>
      <c r="C61" s="125"/>
      <c r="D61" s="125"/>
      <c r="E61" s="125"/>
      <c r="F61" s="125"/>
      <c r="G61" s="125"/>
      <c r="H61" s="125"/>
      <c r="I61" s="125"/>
      <c r="J61" s="13"/>
    </row>
    <row r="62" spans="1:23" ht="20.25" customHeight="1">
      <c r="A62" s="126" t="s">
        <v>62</v>
      </c>
      <c r="B62" s="126"/>
      <c r="C62" s="126"/>
      <c r="D62" s="126"/>
      <c r="E62" s="126"/>
      <c r="F62" s="126"/>
      <c r="G62" s="126"/>
      <c r="H62" s="126"/>
      <c r="I62" s="126"/>
      <c r="J62" s="76"/>
      <c r="K62" s="76"/>
      <c r="L62" s="76"/>
      <c r="M62" s="76"/>
      <c r="N62" s="76"/>
      <c r="O62" s="76"/>
    </row>
    <row r="63" spans="1:23" ht="20.25" customHeight="1">
      <c r="A63" s="129" t="s">
        <v>11</v>
      </c>
      <c r="B63" s="129"/>
      <c r="C63" s="129"/>
      <c r="D63" s="129"/>
      <c r="E63" s="129"/>
      <c r="F63" s="129"/>
      <c r="G63" s="129"/>
      <c r="H63" s="129"/>
      <c r="I63" s="129"/>
      <c r="J63" s="77"/>
      <c r="K63" s="77"/>
      <c r="L63" s="77"/>
      <c r="M63" s="77"/>
      <c r="N63" s="77"/>
      <c r="O63" s="77"/>
    </row>
    <row r="64" spans="1:23" ht="36.75" customHeight="1">
      <c r="A64" s="126" t="s">
        <v>63</v>
      </c>
      <c r="B64" s="126"/>
      <c r="C64" s="126"/>
      <c r="D64" s="126"/>
      <c r="E64" s="126"/>
      <c r="F64" s="126"/>
      <c r="G64" s="126"/>
      <c r="H64" s="126"/>
      <c r="I64" s="126"/>
      <c r="J64" s="75"/>
      <c r="K64" s="75"/>
      <c r="L64" s="75"/>
      <c r="M64" s="75"/>
      <c r="N64" s="75"/>
      <c r="O64" s="75"/>
    </row>
    <row r="65" spans="1:15" ht="21" customHeight="1">
      <c r="A65" s="129" t="s">
        <v>64</v>
      </c>
      <c r="B65" s="129"/>
      <c r="C65" s="129"/>
      <c r="D65" s="129"/>
      <c r="E65" s="129"/>
      <c r="F65" s="129"/>
      <c r="G65" s="129"/>
      <c r="H65" s="129"/>
      <c r="I65" s="129"/>
      <c r="J65" s="77"/>
      <c r="K65" s="77"/>
      <c r="L65" s="77"/>
      <c r="M65" s="77"/>
      <c r="N65" s="77"/>
      <c r="O65" s="77"/>
    </row>
    <row r="67" spans="1:15" s="79" customFormat="1" ht="32.25" customHeight="1">
      <c r="A67" s="127" t="s">
        <v>27</v>
      </c>
      <c r="B67" s="127"/>
      <c r="C67" s="127"/>
      <c r="D67" s="127"/>
      <c r="E67" s="78"/>
      <c r="F67" s="5"/>
      <c r="G67" s="128" t="s">
        <v>28</v>
      </c>
      <c r="H67" s="128"/>
      <c r="I67" s="5"/>
    </row>
    <row r="68" spans="1:15" s="79" customFormat="1" ht="32.25" customHeight="1">
      <c r="A68" s="80"/>
      <c r="B68" s="80"/>
      <c r="C68" s="80"/>
      <c r="D68" s="5"/>
      <c r="E68" s="78"/>
      <c r="F68" s="5"/>
      <c r="G68" s="5"/>
      <c r="H68" s="5"/>
      <c r="I68" s="5"/>
    </row>
    <row r="69" spans="1:15" s="79" customFormat="1" ht="32.25" customHeight="1">
      <c r="A69" s="80"/>
      <c r="B69" s="80"/>
      <c r="C69" s="80"/>
      <c r="D69" s="5"/>
      <c r="E69" s="78"/>
      <c r="F69" s="5"/>
      <c r="G69" s="5"/>
      <c r="H69" s="5"/>
      <c r="I69" s="81"/>
    </row>
    <row r="70" spans="1:15" s="79" customFormat="1" ht="32.25" customHeight="1">
      <c r="A70" s="80"/>
      <c r="B70" s="80"/>
      <c r="C70" s="80"/>
      <c r="D70" s="5"/>
      <c r="E70" s="78"/>
      <c r="F70" s="5"/>
      <c r="G70" s="5"/>
      <c r="H70" s="5"/>
      <c r="I70" s="5"/>
    </row>
    <row r="71" spans="1:15" s="79" customFormat="1" ht="32.25" customHeight="1">
      <c r="A71" s="80"/>
      <c r="B71" s="80"/>
      <c r="C71" s="80"/>
      <c r="D71" s="5"/>
      <c r="E71" s="78"/>
      <c r="F71" s="5"/>
      <c r="G71" s="5"/>
      <c r="H71" s="5"/>
      <c r="I71" s="5"/>
    </row>
    <row r="72" spans="1:15" s="79" customFormat="1" ht="32.25" customHeight="1">
      <c r="A72" s="80"/>
      <c r="B72" s="80"/>
      <c r="C72" s="80"/>
      <c r="D72" s="5"/>
      <c r="E72" s="78"/>
      <c r="F72" s="5"/>
      <c r="G72" s="5"/>
      <c r="H72" s="5"/>
      <c r="I72" s="5"/>
    </row>
  </sheetData>
  <mergeCells count="11">
    <mergeCell ref="A67:D67"/>
    <mergeCell ref="G67:H67"/>
    <mergeCell ref="A63:I63"/>
    <mergeCell ref="A64:I64"/>
    <mergeCell ref="A65:I65"/>
    <mergeCell ref="H3:I3"/>
    <mergeCell ref="A5:I5"/>
    <mergeCell ref="H1:I1"/>
    <mergeCell ref="H2:I2"/>
    <mergeCell ref="A61:I61"/>
    <mergeCell ref="A62:I62"/>
  </mergeCells>
  <phoneticPr fontId="20" type="noConversion"/>
  <printOptions horizontalCentered="1"/>
  <pageMargins left="0.19685039370078741" right="0" top="1.0629921259842521" bottom="0.15748031496062992" header="0" footer="0.15748031496062992"/>
  <pageSetup paperSize="9" scale="72" fitToHeight="3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2B777B9-87A3-458C-A1E9-5B856496AFD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2018-07-05T13:23:59Z</cp:lastPrinted>
  <dcterms:created xsi:type="dcterms:W3CDTF">2014-01-17T10:52:16Z</dcterms:created>
  <dcterms:modified xsi:type="dcterms:W3CDTF">2018-07-10T13:01:28Z</dcterms:modified>
</cp:coreProperties>
</file>