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240" yWindow="300" windowWidth="18795" windowHeight="11640"/>
  </bookViews>
  <sheets>
    <sheet name="дод 1" sheetId="1" r:id="rId1"/>
    <sheet name="Лист1" sheetId="4" state="hidden" r:id="rId2"/>
    <sheet name="розрах дотації" sheetId="3" state="hidden" r:id="rId3"/>
  </sheets>
  <definedNames>
    <definedName name="_xlnm.Print_Titles" localSheetId="0">'дод 1'!$9:$13</definedName>
    <definedName name="_xlnm.Print_Area" localSheetId="0">'дод 1'!$A$1:$F$50</definedName>
  </definedNames>
  <calcPr calcId="162913" fullCalcOnLoad="1"/>
</workbook>
</file>

<file path=xl/calcChain.xml><?xml version="1.0" encoding="utf-8"?>
<calcChain xmlns="http://schemas.openxmlformats.org/spreadsheetml/2006/main">
  <c r="C28" i="1" l="1"/>
  <c r="D29" i="1"/>
  <c r="D27" i="1" s="1"/>
  <c r="F40" i="1"/>
  <c r="F39" i="1" s="1"/>
  <c r="C22" i="1"/>
  <c r="D16" i="1"/>
  <c r="D15" i="1" s="1"/>
  <c r="D18" i="1"/>
  <c r="C18" i="1" s="1"/>
  <c r="D21" i="1"/>
  <c r="D23" i="1"/>
  <c r="D20" i="1" s="1"/>
  <c r="D32" i="1"/>
  <c r="D31" i="1"/>
  <c r="C31" i="1" s="1"/>
  <c r="D44" i="1"/>
  <c r="D43" i="1" s="1"/>
  <c r="C30" i="1"/>
  <c r="C29" i="1" s="1"/>
  <c r="C25" i="1"/>
  <c r="E41" i="1"/>
  <c r="G41" i="1" s="1"/>
  <c r="C41" i="1"/>
  <c r="F36" i="1"/>
  <c r="F35" i="1"/>
  <c r="E35" i="1" s="1"/>
  <c r="E36" i="1"/>
  <c r="C36" i="1" s="1"/>
  <c r="E37" i="1"/>
  <c r="F34" i="1"/>
  <c r="E34" i="1" s="1"/>
  <c r="C45" i="1"/>
  <c r="C44" i="1"/>
  <c r="G37" i="1"/>
  <c r="C37" i="1"/>
  <c r="G36" i="1"/>
  <c r="C32" i="1"/>
  <c r="C33" i="1"/>
  <c r="C17" i="1"/>
  <c r="C19" i="1"/>
  <c r="C21" i="1"/>
  <c r="C24" i="1"/>
  <c r="G17" i="1"/>
  <c r="G19" i="1"/>
  <c r="G21" i="1"/>
  <c r="G24" i="1"/>
  <c r="F8" i="4"/>
  <c r="C6" i="4"/>
  <c r="E6" i="4" s="1"/>
  <c r="C4" i="4"/>
  <c r="E4" i="4" s="1"/>
  <c r="B8" i="4"/>
  <c r="C7" i="4" s="1"/>
  <c r="E7" i="4" s="1"/>
  <c r="K15" i="3"/>
  <c r="L12" i="3"/>
  <c r="L13" i="3"/>
  <c r="L14" i="3"/>
  <c r="L15" i="3"/>
  <c r="J14" i="3"/>
  <c r="J13" i="3"/>
  <c r="J12" i="3"/>
  <c r="J15" i="3"/>
  <c r="G14" i="3"/>
  <c r="G13" i="3"/>
  <c r="G12" i="3"/>
  <c r="B15" i="3"/>
  <c r="E8" i="4" l="1"/>
  <c r="C34" i="1"/>
  <c r="G34" i="1"/>
  <c r="C20" i="1"/>
  <c r="G20" i="1"/>
  <c r="D26" i="1"/>
  <c r="C27" i="1"/>
  <c r="G27" i="1"/>
  <c r="C35" i="1"/>
  <c r="G35" i="1"/>
  <c r="G43" i="1"/>
  <c r="D42" i="1"/>
  <c r="C43" i="1"/>
  <c r="D14" i="1"/>
  <c r="C15" i="1"/>
  <c r="G15" i="1"/>
  <c r="F38" i="1"/>
  <c r="E39" i="1"/>
  <c r="C8" i="4"/>
  <c r="C5" i="4"/>
  <c r="E5" i="4" s="1"/>
  <c r="G5" i="4" s="1"/>
  <c r="G31" i="1"/>
  <c r="G23" i="1"/>
  <c r="G18" i="1"/>
  <c r="G16" i="1"/>
  <c r="C23" i="1"/>
  <c r="C16" i="1"/>
  <c r="G44" i="1"/>
  <c r="E40" i="1"/>
  <c r="E38" i="1" l="1"/>
  <c r="F46" i="1"/>
  <c r="C40" i="1"/>
  <c r="G40" i="1"/>
  <c r="G39" i="1"/>
  <c r="C39" i="1"/>
  <c r="D46" i="1"/>
  <c r="C14" i="1"/>
  <c r="G14" i="1"/>
  <c r="C42" i="1"/>
  <c r="G42" i="1"/>
  <c r="C26" i="1"/>
  <c r="G26" i="1"/>
  <c r="G46" i="1" l="1"/>
  <c r="G38" i="1"/>
  <c r="E46" i="1"/>
  <c r="C46" i="1" s="1"/>
  <c r="C38" i="1"/>
</calcChain>
</file>

<file path=xl/sharedStrings.xml><?xml version="1.0" encoding="utf-8"?>
<sst xmlns="http://schemas.openxmlformats.org/spreadsheetml/2006/main" count="70" uniqueCount="64">
  <si>
    <t>Код</t>
  </si>
  <si>
    <t>Загальний фонд</t>
  </si>
  <si>
    <t>Спеціальний фонд</t>
  </si>
  <si>
    <t>Разом</t>
  </si>
  <si>
    <t>у т.ч.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</si>
  <si>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</si>
  <si>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</si>
  <si>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Неподаткові надходження</t>
  </si>
  <si>
    <t>Доходи від власності та підприємницької діяльності</t>
  </si>
  <si>
    <t>Всього доходів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</si>
  <si>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</si>
  <si>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</si>
  <si>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</si>
  <si>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</si>
  <si>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</si>
  <si>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</si>
  <si>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</si>
  <si>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</si>
  <si>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</si>
  <si>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</si>
  <si>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</si>
  <si>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Адміністративні збори та платежі, доходи від некомерційної господарської діяльності</t>
  </si>
  <si>
    <t>6=(гр3+гр4)</t>
  </si>
  <si>
    <t>Єдиний податок</t>
  </si>
  <si>
    <t>Єдиний податок з фізичних осіб</t>
  </si>
  <si>
    <t>11010100 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</si>
  <si>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</si>
  <si>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</si>
  <si>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</si>
  <si>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</si>
  <si>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</si>
  <si>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</si>
  <si>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</si>
  <si>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</si>
  <si>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до рішення міської ради </t>
  </si>
  <si>
    <t>Акцизний податок з реалізації суб’єктами господарювання роздрібної торгівлі підакцизних товарів</t>
  </si>
  <si>
    <t>Місцеві податки</t>
  </si>
  <si>
    <t>Податок на майно</t>
  </si>
  <si>
    <t>Податок та збір на доходи фізичних осіб</t>
  </si>
  <si>
    <t xml:space="preserve">Всього </t>
  </si>
  <si>
    <t>Найменування згідно з класифікацією доходів бюджету</t>
  </si>
  <si>
    <t>Плата за надання адміністративних послуг</t>
  </si>
  <si>
    <t>Плата за надання інших адміністративних послуг</t>
  </si>
  <si>
    <t xml:space="preserve">VІІ скликання </t>
  </si>
  <si>
    <t xml:space="preserve">                              Чернівецький міський голова                                                                                                                           О. Каспрук                                                                                                                                  </t>
  </si>
  <si>
    <r>
      <t>14000000</t>
    </r>
    <r>
      <rPr>
        <sz val="18"/>
        <color indexed="10"/>
        <rFont val="Times New Roman"/>
        <family val="1"/>
        <charset val="204"/>
      </rPr>
      <t> </t>
    </r>
  </si>
  <si>
    <r>
      <t>Внутрішні податки на товари та послуги</t>
    </r>
    <r>
      <rPr>
        <sz val="18"/>
        <rFont val="Times New Roman"/>
        <family val="1"/>
        <charset val="204"/>
      </rPr>
      <t xml:space="preserve">  </t>
    </r>
  </si>
  <si>
    <r>
      <t>22010000</t>
    </r>
    <r>
      <rPr>
        <sz val="18"/>
        <rFont val="Times New Roman"/>
        <family val="1"/>
        <charset val="204"/>
      </rPr>
      <t> </t>
    </r>
  </si>
  <si>
    <t>Зміни до доходів міського бюджету міста Чернівців на 2017 рік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</si>
  <si>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</si>
  <si>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</si>
  <si>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</si>
  <si>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</si>
  <si>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 xml:space="preserve">Офіційні трансферти </t>
  </si>
  <si>
    <t>Від органів державного управління</t>
  </si>
  <si>
    <t>Субвенції</t>
  </si>
  <si>
    <t xml:space="preserve">Транспортний податок з фізичних осіб </t>
  </si>
  <si>
    <t xml:space="preserve">Єдиний податок з фізичних осіб 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</si>
  <si>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</si>
  <si>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r>
      <t>21080000</t>
    </r>
    <r>
      <rPr>
        <sz val="18"/>
        <rFont val="Times New Roman"/>
        <family val="1"/>
        <charset val="204"/>
      </rPr>
      <t> </t>
    </r>
  </si>
  <si>
    <r>
      <t>Інші надходження</t>
    </r>
    <r>
      <rPr>
        <sz val="18"/>
        <rFont val="Times New Roman"/>
        <family val="1"/>
        <charset val="204"/>
      </rPr>
      <t xml:space="preserve">  </t>
    </r>
  </si>
  <si>
    <t>Інші надходження </t>
  </si>
  <si>
    <t>Плата за розміщення тимчасово вільних коштів місцевих бюджетів</t>
  </si>
  <si>
    <r>
      <t>15.08.2017</t>
    </r>
    <r>
      <rPr>
        <sz val="20"/>
        <rFont val="Times New Roman"/>
        <family val="1"/>
        <charset val="204"/>
      </rPr>
      <t xml:space="preserve"> № </t>
    </r>
    <r>
      <rPr>
        <u/>
        <sz val="20"/>
        <rFont val="Times New Roman"/>
        <family val="1"/>
        <charset val="204"/>
      </rPr>
      <t>836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</si>
</sst>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sz val="20"/>
      <name val="Times New Roman"/>
      <family val="1"/>
      <charset val="204"/>
    </font>
    <font>
      <u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0" xfId="2" applyFont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8" fillId="0" borderId="0" xfId="1" applyFont="1" applyAlignment="1">
      <alignment horizontal="center"/>
    </xf>
    <xf numFmtId="178" fontId="8" fillId="0" borderId="0" xfId="1" applyFont="1" applyAlignment="1">
      <alignment horizontal="left"/>
    </xf>
    <xf numFmtId="178" fontId="8" fillId="0" borderId="0" xfId="1" applyFont="1" applyAlignment="1"/>
    <xf numFmtId="0" fontId="9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/>
    </xf>
    <xf numFmtId="193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right" wrapText="1"/>
    </xf>
    <xf numFmtId="0" fontId="11" fillId="0" borderId="0" xfId="0" applyFont="1"/>
    <xf numFmtId="0" fontId="11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 applyAlignment="1">
      <alignment horizontal="right" wrapText="1"/>
    </xf>
    <xf numFmtId="0" fontId="13" fillId="0" borderId="0" xfId="0" applyFont="1" applyFill="1"/>
    <xf numFmtId="0" fontId="11" fillId="0" borderId="0" xfId="0" applyFont="1" applyFill="1"/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horizontal="justify" vertical="top" wrapText="1"/>
    </xf>
    <xf numFmtId="0" fontId="11" fillId="0" borderId="1" xfId="2" applyFont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/>
    </xf>
    <xf numFmtId="0" fontId="12" fillId="0" borderId="0" xfId="2" applyFont="1" applyFill="1" applyAlignment="1"/>
    <xf numFmtId="0" fontId="15" fillId="0" borderId="0" xfId="2" applyFont="1" applyFill="1" applyAlignment="1"/>
    <xf numFmtId="0" fontId="16" fillId="0" borderId="0" xfId="0" applyFont="1"/>
    <xf numFmtId="0" fontId="11" fillId="0" borderId="1" xfId="0" applyFont="1" applyBorder="1" applyAlignment="1">
      <alignment vertical="justify" wrapText="1"/>
    </xf>
    <xf numFmtId="0" fontId="11" fillId="0" borderId="0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justify" wrapText="1"/>
    </xf>
    <xf numFmtId="0" fontId="13" fillId="0" borderId="0" xfId="0" applyFont="1" applyFill="1" applyBorder="1" applyAlignment="1">
      <alignment horizontal="right" wrapText="1"/>
    </xf>
    <xf numFmtId="0" fontId="17" fillId="0" borderId="0" xfId="0" applyFont="1" applyFill="1"/>
    <xf numFmtId="0" fontId="17" fillId="0" borderId="1" xfId="0" applyFont="1" applyFill="1" applyBorder="1" applyAlignment="1">
      <alignment horizontal="right" wrapText="1"/>
    </xf>
    <xf numFmtId="0" fontId="14" fillId="0" borderId="0" xfId="0" applyFont="1" applyFill="1"/>
    <xf numFmtId="0" fontId="14" fillId="0" borderId="1" xfId="0" applyFont="1" applyFill="1" applyBorder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/>
    <xf numFmtId="0" fontId="11" fillId="0" borderId="1" xfId="0" applyFont="1" applyBorder="1" applyAlignment="1">
      <alignment horizontal="center" wrapText="1"/>
    </xf>
    <xf numFmtId="0" fontId="19" fillId="0" borderId="0" xfId="0" applyFont="1" applyFill="1" applyAlignment="1">
      <alignment horizontal="left" vertical="top" wrapText="1"/>
    </xf>
    <xf numFmtId="178" fontId="8" fillId="0" borderId="0" xfId="1" applyFont="1" applyAlignment="1">
      <alignment horizontal="left"/>
    </xf>
    <xf numFmtId="0" fontId="9" fillId="0" borderId="0" xfId="2" applyFont="1" applyBorder="1" applyAlignment="1">
      <alignment horizontal="center" vertical="top" wrapText="1"/>
    </xf>
    <xf numFmtId="0" fontId="6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="60" zoomScaleNormal="60" zoomScaleSheetLayoutView="5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E5" sqref="E5"/>
    </sheetView>
  </sheetViews>
  <sheetFormatPr defaultColWidth="11.28515625" defaultRowHeight="23.25" x14ac:dyDescent="0.35"/>
  <cols>
    <col min="1" max="1" width="15.85546875" style="24" customWidth="1"/>
    <col min="2" max="2" width="156.140625" style="25" customWidth="1"/>
    <col min="3" max="3" width="21.5703125" style="25" customWidth="1"/>
    <col min="4" max="4" width="21" style="25" customWidth="1"/>
    <col min="5" max="5" width="21.28515625" style="25" customWidth="1"/>
    <col min="6" max="6" width="21.140625" style="25" customWidth="1"/>
    <col min="7" max="7" width="15" style="25" hidden="1" customWidth="1"/>
    <col min="8" max="8" width="12" style="25" hidden="1" customWidth="1"/>
    <col min="9" max="9" width="15.85546875" style="25" bestFit="1" customWidth="1"/>
    <col min="10" max="16384" width="11.28515625" style="25"/>
  </cols>
  <sheetData>
    <row r="1" spans="1:7" ht="26.25" x14ac:dyDescent="0.4">
      <c r="E1" s="59" t="s">
        <v>11</v>
      </c>
      <c r="F1" s="59"/>
    </row>
    <row r="2" spans="1:7" ht="30" customHeight="1" x14ac:dyDescent="0.35">
      <c r="D2" s="26"/>
      <c r="E2" s="58" t="s">
        <v>34</v>
      </c>
      <c r="F2" s="58"/>
      <c r="G2" s="26"/>
    </row>
    <row r="3" spans="1:7" ht="24.75" customHeight="1" x14ac:dyDescent="0.35">
      <c r="D3" s="26"/>
      <c r="E3" s="58" t="s">
        <v>43</v>
      </c>
      <c r="F3" s="58"/>
      <c r="G3" s="26"/>
    </row>
    <row r="4" spans="1:7" ht="29.25" customHeight="1" x14ac:dyDescent="0.35">
      <c r="D4" s="27"/>
      <c r="E4" s="61" t="s">
        <v>63</v>
      </c>
      <c r="F4" s="58"/>
      <c r="G4" s="27"/>
    </row>
    <row r="5" spans="1:7" x14ac:dyDescent="0.35">
      <c r="D5" s="26"/>
      <c r="E5" s="27"/>
      <c r="F5" s="27"/>
      <c r="G5" s="26"/>
    </row>
    <row r="6" spans="1:7" ht="34.5" customHeight="1" x14ac:dyDescent="0.35">
      <c r="A6" s="57" t="s">
        <v>48</v>
      </c>
      <c r="B6" s="57"/>
      <c r="C6" s="57"/>
      <c r="D6" s="57"/>
      <c r="E6" s="57"/>
      <c r="F6" s="57"/>
      <c r="G6" s="57"/>
    </row>
    <row r="7" spans="1:7" ht="27" customHeight="1" x14ac:dyDescent="0.35">
      <c r="D7" s="26"/>
      <c r="E7" s="26"/>
      <c r="F7" s="26"/>
      <c r="G7" s="26"/>
    </row>
    <row r="8" spans="1:7" ht="33" customHeight="1" x14ac:dyDescent="0.35">
      <c r="F8" s="28" t="s">
        <v>10</v>
      </c>
    </row>
    <row r="9" spans="1:7" x14ac:dyDescent="0.35">
      <c r="A9" s="56" t="s">
        <v>0</v>
      </c>
      <c r="B9" s="56" t="s">
        <v>40</v>
      </c>
      <c r="C9" s="56" t="s">
        <v>39</v>
      </c>
      <c r="D9" s="56" t="s">
        <v>1</v>
      </c>
      <c r="E9" s="60" t="s">
        <v>2</v>
      </c>
      <c r="F9" s="60"/>
      <c r="G9" s="56" t="s">
        <v>3</v>
      </c>
    </row>
    <row r="10" spans="1:7" x14ac:dyDescent="0.35">
      <c r="A10" s="56"/>
      <c r="B10" s="56"/>
      <c r="C10" s="56"/>
      <c r="D10" s="56"/>
      <c r="E10" s="56" t="s">
        <v>3</v>
      </c>
      <c r="F10" s="56" t="s">
        <v>4</v>
      </c>
      <c r="G10" s="56"/>
    </row>
    <row r="11" spans="1:7" x14ac:dyDescent="0.35">
      <c r="A11" s="56"/>
      <c r="B11" s="56"/>
      <c r="C11" s="56"/>
      <c r="D11" s="56"/>
      <c r="E11" s="56"/>
      <c r="F11" s="56"/>
      <c r="G11" s="56"/>
    </row>
    <row r="12" spans="1:7" x14ac:dyDescent="0.35">
      <c r="A12" s="56"/>
      <c r="B12" s="56"/>
      <c r="C12" s="56"/>
      <c r="D12" s="56"/>
      <c r="E12" s="56"/>
      <c r="F12" s="56"/>
      <c r="G12" s="56"/>
    </row>
    <row r="13" spans="1:7" ht="30.75" customHeight="1" x14ac:dyDescent="0.35">
      <c r="A13" s="29">
        <v>1</v>
      </c>
      <c r="B13" s="29">
        <v>2</v>
      </c>
      <c r="C13" s="29">
        <v>3</v>
      </c>
      <c r="D13" s="29">
        <v>4</v>
      </c>
      <c r="E13" s="29">
        <v>5</v>
      </c>
      <c r="F13" s="29">
        <v>6</v>
      </c>
      <c r="G13" s="30" t="s">
        <v>22</v>
      </c>
    </row>
    <row r="14" spans="1:7" s="33" customFormat="1" ht="22.5" x14ac:dyDescent="0.3">
      <c r="A14" s="31">
        <v>10000000</v>
      </c>
      <c r="B14" s="31" t="s">
        <v>5</v>
      </c>
      <c r="C14" s="32">
        <f>D14+E14</f>
        <v>52400000</v>
      </c>
      <c r="D14" s="32">
        <f>D15+D18+D20</f>
        <v>52400000</v>
      </c>
      <c r="E14" s="32"/>
      <c r="F14" s="32"/>
      <c r="G14" s="32">
        <f>D14+E14</f>
        <v>52400000</v>
      </c>
    </row>
    <row r="15" spans="1:7" s="33" customFormat="1" ht="22.5" customHeight="1" x14ac:dyDescent="0.3">
      <c r="A15" s="31">
        <v>11000000</v>
      </c>
      <c r="B15" s="34" t="s">
        <v>6</v>
      </c>
      <c r="C15" s="32">
        <f t="shared" ref="C15:C31" si="0">D15+E15</f>
        <v>51500000</v>
      </c>
      <c r="D15" s="32">
        <f>D16</f>
        <v>51500000</v>
      </c>
      <c r="E15" s="32"/>
      <c r="F15" s="32"/>
      <c r="G15" s="32">
        <f t="shared" ref="G15:G31" si="1">D15+E15</f>
        <v>51500000</v>
      </c>
    </row>
    <row r="16" spans="1:7" s="33" customFormat="1" ht="22.5" x14ac:dyDescent="0.3">
      <c r="A16" s="31">
        <v>11010000</v>
      </c>
      <c r="B16" s="34" t="s">
        <v>38</v>
      </c>
      <c r="C16" s="32">
        <f t="shared" si="0"/>
        <v>51500000</v>
      </c>
      <c r="D16" s="32">
        <f>D17</f>
        <v>51500000</v>
      </c>
      <c r="E16" s="32"/>
      <c r="F16" s="32"/>
      <c r="G16" s="32">
        <f t="shared" si="1"/>
        <v>51500000</v>
      </c>
    </row>
    <row r="17" spans="1:7" ht="46.5" customHeight="1" x14ac:dyDescent="0.35">
      <c r="A17" s="35" t="s">
        <v>25</v>
      </c>
      <c r="B17" s="36" t="s">
        <v>26</v>
      </c>
      <c r="C17" s="32">
        <f t="shared" si="0"/>
        <v>51500000</v>
      </c>
      <c r="D17" s="37">
        <v>51500000</v>
      </c>
      <c r="E17" s="37"/>
      <c r="F17" s="37"/>
      <c r="G17" s="32">
        <f t="shared" si="1"/>
        <v>51500000</v>
      </c>
    </row>
    <row r="18" spans="1:7" s="39" customFormat="1" ht="25.5" customHeight="1" x14ac:dyDescent="0.35">
      <c r="A18" s="42" t="s">
        <v>45</v>
      </c>
      <c r="B18" s="40" t="s">
        <v>46</v>
      </c>
      <c r="C18" s="32">
        <f t="shared" si="0"/>
        <v>-3800000</v>
      </c>
      <c r="D18" s="32">
        <f>D19</f>
        <v>-3800000</v>
      </c>
      <c r="E18" s="32"/>
      <c r="F18" s="32"/>
      <c r="G18" s="32">
        <f t="shared" si="1"/>
        <v>-3800000</v>
      </c>
    </row>
    <row r="19" spans="1:7" s="39" customFormat="1" ht="21.75" customHeight="1" x14ac:dyDescent="0.3">
      <c r="A19" s="42">
        <v>14040000</v>
      </c>
      <c r="B19" s="40" t="s">
        <v>35</v>
      </c>
      <c r="C19" s="32">
        <f t="shared" si="0"/>
        <v>-3800000</v>
      </c>
      <c r="D19" s="32">
        <v>-3800000</v>
      </c>
      <c r="E19" s="32"/>
      <c r="F19" s="32"/>
      <c r="G19" s="32">
        <f t="shared" si="1"/>
        <v>-3800000</v>
      </c>
    </row>
    <row r="20" spans="1:7" s="39" customFormat="1" ht="27" customHeight="1" x14ac:dyDescent="0.3">
      <c r="A20" s="43">
        <v>18000000</v>
      </c>
      <c r="B20" s="34" t="s">
        <v>36</v>
      </c>
      <c r="C20" s="32">
        <f t="shared" si="0"/>
        <v>4700000</v>
      </c>
      <c r="D20" s="32">
        <f>D21+D23</f>
        <v>4700000</v>
      </c>
      <c r="E20" s="32"/>
      <c r="F20" s="32"/>
      <c r="G20" s="32">
        <f t="shared" si="1"/>
        <v>4700000</v>
      </c>
    </row>
    <row r="21" spans="1:7" s="39" customFormat="1" ht="29.25" customHeight="1" x14ac:dyDescent="0.3">
      <c r="A21" s="42">
        <v>18010000</v>
      </c>
      <c r="B21" s="47" t="s">
        <v>37</v>
      </c>
      <c r="C21" s="32">
        <f t="shared" si="0"/>
        <v>-300000</v>
      </c>
      <c r="D21" s="32">
        <f>SUM(D22:D22)</f>
        <v>-300000</v>
      </c>
      <c r="E21" s="32"/>
      <c r="F21" s="32"/>
      <c r="G21" s="32">
        <f t="shared" si="1"/>
        <v>-300000</v>
      </c>
    </row>
    <row r="22" spans="1:7" s="38" customFormat="1" x14ac:dyDescent="0.35">
      <c r="A22" s="30">
        <v>18011000</v>
      </c>
      <c r="B22" s="36" t="s">
        <v>56</v>
      </c>
      <c r="C22" s="32">
        <f>D22</f>
        <v>-300000</v>
      </c>
      <c r="D22" s="37">
        <v>-300000</v>
      </c>
      <c r="E22" s="37"/>
      <c r="F22" s="37"/>
      <c r="G22" s="32"/>
    </row>
    <row r="23" spans="1:7" x14ac:dyDescent="0.35">
      <c r="A23" s="31">
        <v>18050000</v>
      </c>
      <c r="B23" s="34" t="s">
        <v>23</v>
      </c>
      <c r="C23" s="32">
        <f t="shared" si="0"/>
        <v>5000000</v>
      </c>
      <c r="D23" s="32">
        <f>D25</f>
        <v>5000000</v>
      </c>
      <c r="E23" s="32"/>
      <c r="F23" s="32"/>
      <c r="G23" s="32">
        <f t="shared" si="1"/>
        <v>5000000</v>
      </c>
    </row>
    <row r="24" spans="1:7" hidden="1" x14ac:dyDescent="0.35">
      <c r="A24" s="35">
        <v>18050400</v>
      </c>
      <c r="B24" s="36" t="s">
        <v>24</v>
      </c>
      <c r="C24" s="32">
        <f t="shared" si="0"/>
        <v>0</v>
      </c>
      <c r="D24" s="37"/>
      <c r="E24" s="37"/>
      <c r="F24" s="37"/>
      <c r="G24" s="32">
        <f t="shared" si="1"/>
        <v>0</v>
      </c>
    </row>
    <row r="25" spans="1:7" x14ac:dyDescent="0.35">
      <c r="A25" s="35">
        <v>18050400</v>
      </c>
      <c r="B25" s="36" t="s">
        <v>57</v>
      </c>
      <c r="C25" s="32">
        <f>D25</f>
        <v>5000000</v>
      </c>
      <c r="D25" s="37">
        <v>5000000</v>
      </c>
      <c r="E25" s="37"/>
      <c r="F25" s="37"/>
      <c r="G25" s="32"/>
    </row>
    <row r="26" spans="1:7" s="39" customFormat="1" ht="22.5" x14ac:dyDescent="0.3">
      <c r="A26" s="31">
        <v>20000000</v>
      </c>
      <c r="B26" s="31" t="s">
        <v>7</v>
      </c>
      <c r="C26" s="32">
        <f t="shared" si="0"/>
        <v>3600000</v>
      </c>
      <c r="D26" s="32">
        <f>D27+D31</f>
        <v>3600000</v>
      </c>
      <c r="E26" s="32"/>
      <c r="F26" s="32"/>
      <c r="G26" s="32">
        <f t="shared" si="1"/>
        <v>3600000</v>
      </c>
    </row>
    <row r="27" spans="1:7" s="39" customFormat="1" ht="22.5" x14ac:dyDescent="0.3">
      <c r="A27" s="31">
        <v>21000000</v>
      </c>
      <c r="B27" s="34" t="s">
        <v>8</v>
      </c>
      <c r="C27" s="32">
        <f t="shared" si="0"/>
        <v>2100000</v>
      </c>
      <c r="D27" s="32">
        <f>D29+D28</f>
        <v>2100000</v>
      </c>
      <c r="E27" s="32"/>
      <c r="F27" s="32"/>
      <c r="G27" s="32">
        <f t="shared" si="1"/>
        <v>2100000</v>
      </c>
    </row>
    <row r="28" spans="1:7" s="39" customFormat="1" ht="22.5" x14ac:dyDescent="0.3">
      <c r="A28" s="31">
        <v>21050000</v>
      </c>
      <c r="B28" s="34" t="s">
        <v>62</v>
      </c>
      <c r="C28" s="32">
        <f>D28</f>
        <v>2000000</v>
      </c>
      <c r="D28" s="32">
        <v>2000000</v>
      </c>
      <c r="E28" s="32"/>
      <c r="F28" s="32"/>
      <c r="G28" s="32"/>
    </row>
    <row r="29" spans="1:7" s="39" customFormat="1" ht="25.5" customHeight="1" x14ac:dyDescent="0.3">
      <c r="A29" s="31" t="s">
        <v>59</v>
      </c>
      <c r="B29" s="34" t="s">
        <v>60</v>
      </c>
      <c r="C29" s="32">
        <f>C30</f>
        <v>100000</v>
      </c>
      <c r="D29" s="32">
        <f>D30</f>
        <v>100000</v>
      </c>
      <c r="E29" s="32"/>
      <c r="F29" s="32"/>
      <c r="G29" s="32"/>
    </row>
    <row r="30" spans="1:7" s="39" customFormat="1" x14ac:dyDescent="0.35">
      <c r="A30" s="35">
        <v>21080500</v>
      </c>
      <c r="B30" s="36" t="s">
        <v>61</v>
      </c>
      <c r="C30" s="32">
        <f>D30</f>
        <v>100000</v>
      </c>
      <c r="D30" s="37">
        <v>100000</v>
      </c>
      <c r="E30" s="32"/>
      <c r="F30" s="32"/>
      <c r="G30" s="32"/>
    </row>
    <row r="31" spans="1:7" s="33" customFormat="1" ht="30" customHeight="1" x14ac:dyDescent="0.3">
      <c r="A31" s="31">
        <v>22000000</v>
      </c>
      <c r="B31" s="34" t="s">
        <v>21</v>
      </c>
      <c r="C31" s="32">
        <f t="shared" si="0"/>
        <v>1500000</v>
      </c>
      <c r="D31" s="32">
        <f>D32</f>
        <v>1500000</v>
      </c>
      <c r="E31" s="32"/>
      <c r="F31" s="32"/>
      <c r="G31" s="32">
        <f t="shared" si="1"/>
        <v>1500000</v>
      </c>
    </row>
    <row r="32" spans="1:7" s="33" customFormat="1" ht="27" customHeight="1" x14ac:dyDescent="0.3">
      <c r="A32" s="31" t="s">
        <v>47</v>
      </c>
      <c r="B32" s="34" t="s">
        <v>41</v>
      </c>
      <c r="C32" s="32">
        <f>D32+E32</f>
        <v>1500000</v>
      </c>
      <c r="D32" s="32">
        <f>D33</f>
        <v>1500000</v>
      </c>
      <c r="E32" s="32"/>
      <c r="F32" s="32"/>
      <c r="G32" s="32"/>
    </row>
    <row r="33" spans="1:8" s="33" customFormat="1" ht="23.25" customHeight="1" x14ac:dyDescent="0.35">
      <c r="A33" s="35">
        <v>22012500</v>
      </c>
      <c r="B33" s="41" t="s">
        <v>42</v>
      </c>
      <c r="C33" s="32">
        <f>D33+E33</f>
        <v>1500000</v>
      </c>
      <c r="D33" s="37">
        <v>1500000</v>
      </c>
      <c r="E33" s="32"/>
      <c r="F33" s="32"/>
      <c r="G33" s="32"/>
    </row>
    <row r="34" spans="1:8" s="38" customFormat="1" hidden="1" x14ac:dyDescent="0.35">
      <c r="A34" s="31">
        <v>30000000</v>
      </c>
      <c r="B34" s="31" t="s">
        <v>49</v>
      </c>
      <c r="C34" s="32">
        <f t="shared" ref="C34:C45" si="2">D34+E34</f>
        <v>0</v>
      </c>
      <c r="D34" s="32"/>
      <c r="E34" s="32">
        <f t="shared" ref="E34:E41" si="3">F34</f>
        <v>0</v>
      </c>
      <c r="F34" s="32">
        <f>F35</f>
        <v>0</v>
      </c>
      <c r="G34" s="32">
        <f t="shared" ref="G34:G44" si="4">D34+E34</f>
        <v>0</v>
      </c>
      <c r="H34" s="48"/>
    </row>
    <row r="35" spans="1:8" s="38" customFormat="1" ht="24.75" hidden="1" customHeight="1" x14ac:dyDescent="0.35">
      <c r="A35" s="31">
        <v>33000000</v>
      </c>
      <c r="B35" s="34" t="s">
        <v>50</v>
      </c>
      <c r="C35" s="32">
        <f t="shared" si="2"/>
        <v>0</v>
      </c>
      <c r="D35" s="32"/>
      <c r="E35" s="32">
        <f t="shared" si="3"/>
        <v>0</v>
      </c>
      <c r="F35" s="32">
        <f>F36</f>
        <v>0</v>
      </c>
      <c r="G35" s="32">
        <f t="shared" si="4"/>
        <v>0</v>
      </c>
      <c r="H35" s="48"/>
    </row>
    <row r="36" spans="1:8" s="39" customFormat="1" ht="28.5" hidden="1" customHeight="1" x14ac:dyDescent="0.3">
      <c r="A36" s="31">
        <v>33010000</v>
      </c>
      <c r="B36" s="34" t="s">
        <v>51</v>
      </c>
      <c r="C36" s="32">
        <f t="shared" si="2"/>
        <v>0</v>
      </c>
      <c r="D36" s="32"/>
      <c r="E36" s="32">
        <f t="shared" si="3"/>
        <v>0</v>
      </c>
      <c r="F36" s="49">
        <f>F37</f>
        <v>0</v>
      </c>
      <c r="G36" s="32">
        <f t="shared" si="4"/>
        <v>0</v>
      </c>
      <c r="H36" s="48"/>
    </row>
    <row r="37" spans="1:8" ht="45" hidden="1" customHeight="1" x14ac:dyDescent="0.35">
      <c r="A37" s="35">
        <v>33010100</v>
      </c>
      <c r="B37" s="50" t="s">
        <v>52</v>
      </c>
      <c r="C37" s="32">
        <f t="shared" si="2"/>
        <v>0</v>
      </c>
      <c r="D37" s="37"/>
      <c r="E37" s="32">
        <f t="shared" si="3"/>
        <v>0</v>
      </c>
      <c r="F37" s="37"/>
      <c r="G37" s="32">
        <f t="shared" si="4"/>
        <v>0</v>
      </c>
      <c r="H37" s="51"/>
    </row>
    <row r="38" spans="1:8" s="38" customFormat="1" x14ac:dyDescent="0.35">
      <c r="A38" s="31">
        <v>30000000</v>
      </c>
      <c r="B38" s="31" t="s">
        <v>49</v>
      </c>
      <c r="C38" s="32">
        <f t="shared" si="2"/>
        <v>9534500</v>
      </c>
      <c r="D38" s="32"/>
      <c r="E38" s="32">
        <f t="shared" si="3"/>
        <v>9534500</v>
      </c>
      <c r="F38" s="32">
        <f>F39</f>
        <v>9534500</v>
      </c>
      <c r="G38" s="32">
        <f t="shared" si="4"/>
        <v>9534500</v>
      </c>
      <c r="H38" s="48"/>
    </row>
    <row r="39" spans="1:8" s="38" customFormat="1" ht="24.75" customHeight="1" x14ac:dyDescent="0.35">
      <c r="A39" s="31">
        <v>33000000</v>
      </c>
      <c r="B39" s="34" t="s">
        <v>50</v>
      </c>
      <c r="C39" s="32">
        <f t="shared" si="2"/>
        <v>9534500</v>
      </c>
      <c r="D39" s="32"/>
      <c r="E39" s="32">
        <f t="shared" si="3"/>
        <v>9534500</v>
      </c>
      <c r="F39" s="32">
        <f>F40</f>
        <v>9534500</v>
      </c>
      <c r="G39" s="32">
        <f t="shared" si="4"/>
        <v>9534500</v>
      </c>
      <c r="H39" s="48"/>
    </row>
    <row r="40" spans="1:8" s="39" customFormat="1" ht="28.5" customHeight="1" x14ac:dyDescent="0.3">
      <c r="A40" s="31">
        <v>33010000</v>
      </c>
      <c r="B40" s="34" t="s">
        <v>51</v>
      </c>
      <c r="C40" s="32">
        <f t="shared" si="2"/>
        <v>9534500</v>
      </c>
      <c r="D40" s="32"/>
      <c r="E40" s="32">
        <f t="shared" si="3"/>
        <v>9534500</v>
      </c>
      <c r="F40" s="49">
        <f>F41</f>
        <v>9534500</v>
      </c>
      <c r="G40" s="32">
        <f t="shared" si="4"/>
        <v>9534500</v>
      </c>
      <c r="H40" s="48"/>
    </row>
    <row r="41" spans="1:8" ht="45" customHeight="1" x14ac:dyDescent="0.35">
      <c r="A41" s="35">
        <v>33010100</v>
      </c>
      <c r="B41" s="50" t="s">
        <v>52</v>
      </c>
      <c r="C41" s="32">
        <f t="shared" si="2"/>
        <v>9534500</v>
      </c>
      <c r="D41" s="37"/>
      <c r="E41" s="32">
        <f t="shared" si="3"/>
        <v>9534500</v>
      </c>
      <c r="F41" s="37">
        <v>9534500</v>
      </c>
      <c r="G41" s="32">
        <f t="shared" si="4"/>
        <v>9534500</v>
      </c>
      <c r="H41" s="51"/>
    </row>
    <row r="42" spans="1:8" s="39" customFormat="1" ht="22.5" x14ac:dyDescent="0.3">
      <c r="A42" s="31">
        <v>40000000</v>
      </c>
      <c r="B42" s="31" t="s">
        <v>53</v>
      </c>
      <c r="C42" s="32">
        <f t="shared" si="2"/>
        <v>8000000</v>
      </c>
      <c r="D42" s="32">
        <f>D43</f>
        <v>8000000</v>
      </c>
      <c r="E42" s="32"/>
      <c r="F42" s="32"/>
      <c r="G42" s="32">
        <f t="shared" si="4"/>
        <v>8000000</v>
      </c>
      <c r="H42" s="48"/>
    </row>
    <row r="43" spans="1:8" s="52" customFormat="1" ht="22.5" x14ac:dyDescent="0.3">
      <c r="A43" s="31">
        <v>41000000</v>
      </c>
      <c r="B43" s="34" t="s">
        <v>54</v>
      </c>
      <c r="C43" s="32">
        <f t="shared" si="2"/>
        <v>8000000</v>
      </c>
      <c r="D43" s="32">
        <f>D44</f>
        <v>8000000</v>
      </c>
      <c r="E43" s="32"/>
      <c r="F43" s="32"/>
      <c r="G43" s="32">
        <f t="shared" si="4"/>
        <v>8000000</v>
      </c>
      <c r="H43" s="48"/>
    </row>
    <row r="44" spans="1:8" s="54" customFormat="1" x14ac:dyDescent="0.35">
      <c r="A44" s="31">
        <v>41030000</v>
      </c>
      <c r="B44" s="34" t="s">
        <v>55</v>
      </c>
      <c r="C44" s="32">
        <f t="shared" si="2"/>
        <v>8000000</v>
      </c>
      <c r="D44" s="32">
        <f>SUM(D45:D45)</f>
        <v>8000000</v>
      </c>
      <c r="E44" s="32"/>
      <c r="F44" s="53"/>
      <c r="G44" s="32">
        <f t="shared" si="4"/>
        <v>8000000</v>
      </c>
      <c r="H44" s="48"/>
    </row>
    <row r="45" spans="1:8" s="54" customFormat="1" ht="46.5" x14ac:dyDescent="0.35">
      <c r="A45" s="35">
        <v>41034500</v>
      </c>
      <c r="B45" s="50" t="s">
        <v>58</v>
      </c>
      <c r="C45" s="32">
        <f t="shared" si="2"/>
        <v>8000000</v>
      </c>
      <c r="D45" s="37">
        <v>8000000</v>
      </c>
      <c r="E45" s="37"/>
      <c r="F45" s="55"/>
      <c r="G45" s="37"/>
      <c r="H45" s="51"/>
    </row>
    <row r="46" spans="1:8" ht="31.5" customHeight="1" x14ac:dyDescent="0.35">
      <c r="A46" s="31"/>
      <c r="B46" s="34" t="s">
        <v>9</v>
      </c>
      <c r="C46" s="32">
        <f>D46+E46</f>
        <v>73534500</v>
      </c>
      <c r="D46" s="32">
        <f>D14+D26+D42</f>
        <v>64000000</v>
      </c>
      <c r="E46" s="32">
        <f>E38</f>
        <v>9534500</v>
      </c>
      <c r="F46" s="32">
        <f>F38</f>
        <v>9534500</v>
      </c>
      <c r="G46" s="32">
        <f>D46+E46</f>
        <v>73534500</v>
      </c>
    </row>
    <row r="49" spans="2:5" ht="39.75" customHeight="1" x14ac:dyDescent="0.35"/>
    <row r="50" spans="2:5" ht="21.75" customHeight="1" x14ac:dyDescent="0.4">
      <c r="B50" s="44" t="s">
        <v>44</v>
      </c>
      <c r="C50" s="45"/>
      <c r="D50" s="45"/>
      <c r="E50" s="46"/>
    </row>
    <row r="51" spans="2:5" ht="21.75" customHeight="1" x14ac:dyDescent="0.35"/>
  </sheetData>
  <mergeCells count="13">
    <mergeCell ref="E2:F2"/>
    <mergeCell ref="E1:F1"/>
    <mergeCell ref="E9:F9"/>
    <mergeCell ref="E4:F4"/>
    <mergeCell ref="E3:F3"/>
    <mergeCell ref="G9:G12"/>
    <mergeCell ref="F10:F12"/>
    <mergeCell ref="E10:E12"/>
    <mergeCell ref="A6:G6"/>
    <mergeCell ref="A9:A12"/>
    <mergeCell ref="C9:C12"/>
    <mergeCell ref="B9:B12"/>
    <mergeCell ref="D9:D12"/>
  </mergeCells>
  <phoneticPr fontId="2" type="noConversion"/>
  <pageMargins left="0.31496062992125984" right="0.19685039370078741" top="1.1811023622047245" bottom="0.43307086614173229" header="0" footer="0.19685039370078741"/>
  <pageSetup paperSize="9" scale="55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18"/>
      <c r="B3" s="19" t="s">
        <v>31</v>
      </c>
      <c r="C3" s="18" t="s">
        <v>32</v>
      </c>
      <c r="D3" s="18" t="s">
        <v>33</v>
      </c>
      <c r="E3" s="18"/>
      <c r="F3" s="18"/>
    </row>
    <row r="4" spans="1:7" ht="15.75" x14ac:dyDescent="0.2">
      <c r="A4" s="1" t="s">
        <v>25</v>
      </c>
      <c r="B4" s="17">
        <v>206339.851</v>
      </c>
      <c r="C4" s="20">
        <f>B4/B8*100</f>
        <v>86.798697702258792</v>
      </c>
      <c r="D4" s="18"/>
      <c r="E4" s="21">
        <f>D8*C4/100</f>
        <v>262498.01037033426</v>
      </c>
      <c r="F4" s="21">
        <v>262400.8</v>
      </c>
    </row>
    <row r="5" spans="1:7" ht="15.75" x14ac:dyDescent="0.2">
      <c r="A5" s="1" t="s">
        <v>27</v>
      </c>
      <c r="B5" s="18">
        <v>17621.59</v>
      </c>
      <c r="C5" s="20">
        <f>B5/B8*100</f>
        <v>7.4126789179621273</v>
      </c>
      <c r="D5" s="18"/>
      <c r="E5" s="21">
        <f>D8*C5/100</f>
        <v>22417.542186563751</v>
      </c>
      <c r="F5" s="18">
        <v>22514.799999999999</v>
      </c>
      <c r="G5" s="23">
        <f>E5-F5</f>
        <v>-97.257813436248398</v>
      </c>
    </row>
    <row r="6" spans="1:7" ht="15.75" x14ac:dyDescent="0.2">
      <c r="A6" s="1" t="s">
        <v>28</v>
      </c>
      <c r="B6" s="18">
        <v>3905.0720000000001</v>
      </c>
      <c r="C6" s="20">
        <f>B6/B8*100</f>
        <v>1.6427033478547737</v>
      </c>
      <c r="D6" s="18"/>
      <c r="E6" s="21">
        <f>D8*C6/100</f>
        <v>4967.8897478359713</v>
      </c>
      <c r="F6" s="18">
        <v>4968</v>
      </c>
    </row>
    <row r="7" spans="1:7" ht="15.75" x14ac:dyDescent="0.2">
      <c r="A7" s="1" t="s">
        <v>29</v>
      </c>
      <c r="B7" s="18">
        <v>9855.7759999999998</v>
      </c>
      <c r="C7" s="20">
        <f>B7/B8*100</f>
        <v>4.1459200319243097</v>
      </c>
      <c r="D7" s="18"/>
      <c r="E7" s="21">
        <f>D8*C7/100</f>
        <v>12538.157695266005</v>
      </c>
      <c r="F7" s="18">
        <v>12538</v>
      </c>
    </row>
    <row r="8" spans="1:7" ht="15.75" x14ac:dyDescent="0.2">
      <c r="A8" s="22" t="s">
        <v>30</v>
      </c>
      <c r="B8" s="17">
        <f>SUM(B4:B7)</f>
        <v>237722.28899999999</v>
      </c>
      <c r="C8" s="20">
        <f>SUM(C4:C7)</f>
        <v>100</v>
      </c>
      <c r="D8" s="18">
        <v>302421.59999999998</v>
      </c>
      <c r="E8" s="21">
        <f>SUM(E4:E7)</f>
        <v>302421.60000000003</v>
      </c>
      <c r="F8" s="21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2"/>
      <c r="C1" s="3"/>
      <c r="D1" s="4"/>
      <c r="E1" s="4"/>
      <c r="F1" s="4"/>
    </row>
    <row r="2" spans="1:12" ht="18.75" x14ac:dyDescent="0.3">
      <c r="A2" s="5"/>
      <c r="B2" s="5"/>
      <c r="C2" s="62"/>
      <c r="D2" s="62"/>
      <c r="E2" s="62"/>
      <c r="F2" s="62"/>
    </row>
    <row r="3" spans="1:12" ht="18.75" x14ac:dyDescent="0.3">
      <c r="A3" s="5"/>
      <c r="B3" s="5"/>
      <c r="C3" s="7"/>
      <c r="D3" s="7"/>
      <c r="E3" s="7"/>
      <c r="F3" s="7"/>
    </row>
    <row r="4" spans="1:12" ht="18.75" x14ac:dyDescent="0.3">
      <c r="A4" s="5"/>
      <c r="B4" s="5"/>
      <c r="C4" s="6"/>
      <c r="D4" s="6"/>
      <c r="E4" s="6"/>
      <c r="F4" s="6"/>
    </row>
    <row r="5" spans="1:12" x14ac:dyDescent="0.2">
      <c r="A5" s="2"/>
    </row>
    <row r="6" spans="1:12" x14ac:dyDescent="0.2">
      <c r="A6" s="2"/>
    </row>
    <row r="7" spans="1:12" x14ac:dyDescent="0.2">
      <c r="A7" s="2"/>
    </row>
    <row r="8" spans="1:12" ht="48" customHeight="1" x14ac:dyDescent="0.2">
      <c r="A8" s="63" t="s">
        <v>20</v>
      </c>
      <c r="B8" s="63"/>
      <c r="C8" s="63"/>
      <c r="D8" s="8"/>
      <c r="E8" s="9"/>
      <c r="F8" s="9"/>
    </row>
    <row r="9" spans="1:12" ht="30" customHeight="1" x14ac:dyDescent="0.3">
      <c r="C9" s="10"/>
    </row>
    <row r="11" spans="1:12" ht="132.75" customHeight="1" x14ac:dyDescent="0.2">
      <c r="A11" s="11" t="s">
        <v>12</v>
      </c>
      <c r="B11" s="12" t="s">
        <v>13</v>
      </c>
      <c r="C11" s="12" t="s">
        <v>14</v>
      </c>
    </row>
    <row r="12" spans="1:12" ht="19.5" customHeight="1" x14ac:dyDescent="0.2">
      <c r="A12" s="13" t="s">
        <v>15</v>
      </c>
      <c r="B12" s="13">
        <v>16836000</v>
      </c>
      <c r="C12" s="14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3" t="s">
        <v>16</v>
      </c>
      <c r="B13" s="13">
        <v>5991100</v>
      </c>
      <c r="C13" s="14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3" t="s">
        <v>17</v>
      </c>
      <c r="B14" s="13">
        <v>19957500</v>
      </c>
      <c r="C14" s="13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3" t="s">
        <v>18</v>
      </c>
      <c r="B15" s="13">
        <f>SUM(B12:B14)</f>
        <v>42784600</v>
      </c>
      <c r="C15" s="15" t="s">
        <v>19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6"/>
      <c r="B16" s="16"/>
      <c r="C16" s="16"/>
    </row>
    <row r="17" spans="1:3" hidden="1" x14ac:dyDescent="0.2"/>
    <row r="18" spans="1:3" ht="26.25" customHeight="1" x14ac:dyDescent="0.2"/>
    <row r="20" spans="1:3" ht="18.75" x14ac:dyDescent="0.3">
      <c r="A20" s="64"/>
      <c r="B20" s="64"/>
      <c r="C20" s="64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 1</vt:lpstr>
      <vt:lpstr>Лист1</vt:lpstr>
      <vt:lpstr>розрах дотації</vt:lpstr>
      <vt:lpstr>'дод 1'!Заголовки_для_печати</vt:lpstr>
      <vt:lpstr>'дод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2017-08-16T08:01:30Z</cp:lastPrinted>
  <dcterms:created xsi:type="dcterms:W3CDTF">2009-01-05T08:10:25Z</dcterms:created>
  <dcterms:modified xsi:type="dcterms:W3CDTF">2017-08-18T06:21:34Z</dcterms:modified>
</cp:coreProperties>
</file>