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10755" yWindow="-15" windowWidth="5385" windowHeight="10920"/>
  </bookViews>
  <sheets>
    <sheet name="додаток 2" sheetId="5" r:id="rId1"/>
  </sheets>
  <definedNames>
    <definedName name="_xlnm._FilterDatabase" localSheetId="0" hidden="1">'додаток 2'!$A$10:$C$75</definedName>
    <definedName name="_xlnm.Print_Titles" localSheetId="0">'додаток 2'!$9:$10</definedName>
  </definedNames>
  <calcPr calcId="162913" fullCalcOnLoad="1"/>
</workbook>
</file>

<file path=xl/calcChain.xml><?xml version="1.0" encoding="utf-8"?>
<calcChain xmlns="http://schemas.openxmlformats.org/spreadsheetml/2006/main">
  <c r="C65" i="5" l="1"/>
  <c r="C63" i="5"/>
  <c r="C62" i="5" s="1"/>
  <c r="C37" i="5"/>
  <c r="C12" i="5"/>
  <c r="C22" i="5"/>
  <c r="C17" i="5" s="1"/>
  <c r="C11" i="5" s="1"/>
  <c r="C75" i="5" s="1"/>
  <c r="C25" i="5"/>
  <c r="C30" i="5"/>
  <c r="C56" i="5"/>
  <c r="C50" i="5"/>
  <c r="C49" i="5"/>
  <c r="C41" i="5"/>
  <c r="C35" i="5"/>
  <c r="C48" i="5"/>
  <c r="C68" i="5"/>
  <c r="C73" i="5"/>
</calcChain>
</file>

<file path=xl/sharedStrings.xml><?xml version="1.0" encoding="utf-8"?>
<sst xmlns="http://schemas.openxmlformats.org/spreadsheetml/2006/main" count="74" uniqueCount="73">
  <si>
    <t>Пільгове прання білизни одиноким громадянам похилого віку, які опікуються КЦ "Турбота" та МО Товариства Червоного Хреста України</t>
  </si>
  <si>
    <t>Виконавчий комітет міської ради</t>
  </si>
  <si>
    <t>Видатки на відрядження</t>
  </si>
  <si>
    <t>Оплата електроенергії</t>
  </si>
  <si>
    <t>Оплата природного газу</t>
  </si>
  <si>
    <t>Інші виплати населенню</t>
  </si>
  <si>
    <t>Департамент містобудівного комплексу та земельних відносин міської ради</t>
  </si>
  <si>
    <t>Департамент економіки міської ради</t>
  </si>
  <si>
    <t>Управління освіти міської ради</t>
  </si>
  <si>
    <t>Оплата послуг (крім комунальних)</t>
  </si>
  <si>
    <t>На утримання відділу з питань обліку та контролю платежів за оренду комунального майна департаменту економіки</t>
  </si>
  <si>
    <t>Всього:</t>
  </si>
  <si>
    <t xml:space="preserve">Видатки в розрізі головних розпорядників коштів </t>
  </si>
  <si>
    <t xml:space="preserve">На утримання відділів, створених при департаменті містобудівного комплексу та земельних відносин </t>
  </si>
  <si>
    <t>(грн.)</t>
  </si>
  <si>
    <t>Оплата комунальних послуг та енергоносіїв (музей Г. Дроздовського)</t>
  </si>
  <si>
    <r>
      <t xml:space="preserve">Інші поточні видатки </t>
    </r>
    <r>
      <rPr>
        <sz val="12"/>
        <rFont val="Times New Roman"/>
        <family val="1"/>
        <charset val="204"/>
      </rPr>
      <t>(податок на землю)</t>
    </r>
  </si>
  <si>
    <t>КВК</t>
  </si>
  <si>
    <t>Надання адресної матеріальної допомоги чернівчанам, які опинились у складних життєвих обставинах</t>
  </si>
  <si>
    <t>На відзначення переможців міських конкурсів "Кращий за професією", "Кращий під'їзд", "Кращий фасад будинку" та інше</t>
  </si>
  <si>
    <t xml:space="preserve">Придбання канцелярських, господарських товарів, сувенірної продукції для делегацій і гостей міста, друкованої і квіткової продукції та інші </t>
  </si>
  <si>
    <t>Сума</t>
  </si>
  <si>
    <t>до рішення міської ради</t>
  </si>
  <si>
    <t xml:space="preserve">Фінансова підтримка громадських організацій, установ соціальної сфери </t>
  </si>
  <si>
    <t>Виплати населенню: в т.ч.:</t>
  </si>
  <si>
    <t>Оплата послуг по оформленню міста до свят, демонтажу рекламних конструкцій та розміщення соціальної реклами</t>
  </si>
  <si>
    <t>Проживання і харчування  делегацій та гостей міста</t>
  </si>
  <si>
    <t>Звіт про використання коштів цільового фонду</t>
  </si>
  <si>
    <t>Додаток 2</t>
  </si>
  <si>
    <t>Департамент житлово-комунального господарства міської        ради</t>
  </si>
  <si>
    <t>Чернівецький міський голова                                                                 О.Каспрук</t>
  </si>
  <si>
    <t>Оплата праці і нарахування на заробітну плату</t>
  </si>
  <si>
    <t>Преміювання та заохочення працівників комунальних служб міста, бюджетних установ та матеріальне заохочення керівного складу органів самоорганізації населення</t>
  </si>
  <si>
    <t>На оздоровлення дітей з Донецької області</t>
  </si>
  <si>
    <t>Утримання працівників по трудових контрактах при департаменті праці та соціального захисту населення</t>
  </si>
  <si>
    <t>VІI скликання</t>
  </si>
  <si>
    <t>Департамент праці та соціального захисту населення міської ради</t>
  </si>
  <si>
    <t>Управління по фізичній культурі та спорту</t>
  </si>
  <si>
    <t>Фінансова підтримка ФСК "Буковина"</t>
  </si>
  <si>
    <t>Оплата транспортних послуг</t>
  </si>
  <si>
    <t>Оплата інших послуг</t>
  </si>
  <si>
    <t>Відділ у справах сім'ї та молоді</t>
  </si>
  <si>
    <t>Проведення заходів</t>
  </si>
  <si>
    <t>Управління культури</t>
  </si>
  <si>
    <t>Реалізація заходів Програми розвитку туризму в м.Чернівцях на 2013-2016 роки ( в тому числі проведення туристично-привабливих заходів, заходів з відзначення професійних та інших свят)</t>
  </si>
  <si>
    <t xml:space="preserve">Проведення 27 Міжнародного фольклорного фестивалю "Буковинські зустрічі" в рамках Петрівського ярмарку </t>
  </si>
  <si>
    <t>Соціальні проекти</t>
  </si>
  <si>
    <t>Муніципальна відзнака ім.А.Кохановського</t>
  </si>
  <si>
    <t>Фінансова підтримка</t>
  </si>
  <si>
    <t>Надання матеріальної допомоги спортсменам на підготовку до участі у Олімпійських та  Параолімпійських іграх</t>
  </si>
  <si>
    <t>Оздоровлення дітей з Донецької області</t>
  </si>
  <si>
    <t>Організація поїздки дітей сімей учасників АТО для оздоровлення в екологічному таборі м.Конін</t>
  </si>
  <si>
    <t>Фінансова підтримка громадській організації "Чернівецька міська спілка панкратіону"</t>
  </si>
  <si>
    <t>Фінансова підтримка МКП "Реклама"</t>
  </si>
  <si>
    <t>Оплата спожитої електроенергії (Петрівський ярмарок, День міста)</t>
  </si>
  <si>
    <t>Фінансова підтримка комунальних підприємств міста</t>
  </si>
  <si>
    <t>Фінансова підтримка КП «Чернівецьке тролейбусне управління».</t>
  </si>
  <si>
    <t>Надання грошової допомоги родинам загиблих</t>
  </si>
  <si>
    <t>Придбання новорічних подарунків для дітей міста</t>
  </si>
  <si>
    <t xml:space="preserve">Оплата транспортних послуг по перевезенню колективів для участі у фестивалях, конкурсах </t>
  </si>
  <si>
    <t>Фінансова підтримка БФ "Барви життя" (LASTIVKA DANCE FEST)</t>
  </si>
  <si>
    <t xml:space="preserve"> соціально-економічного розвитку міста за 2016 рік за напрямами</t>
  </si>
  <si>
    <t>Реалізація заходів Програми розвитку інвестиційно-інноваційної діяльності в м.Чернівцях</t>
  </si>
  <si>
    <t>Грошова допомога</t>
  </si>
  <si>
    <t>Проведення архітектурних та містобудівних конкурсів</t>
  </si>
  <si>
    <t>Проведення новорічно-різдвяних заходів</t>
  </si>
  <si>
    <t>Надання грошової винагороди Чернівецьким спортсменам, які брали участь в Олімпійських іграх</t>
  </si>
  <si>
    <t>Надання матеріальної допомоги для участі  в світових ветеранських змаганнях з легкої атлетики</t>
  </si>
  <si>
    <t>Передплата газети "Чернівці" малозабезпеченим громадянам міста</t>
  </si>
  <si>
    <t>Придбання новорічних костюів</t>
  </si>
  <si>
    <t>Інформаційна кампанія в рамках Програми реалізації Бюджету ініціатив чернівчан (бюджету участі)</t>
  </si>
  <si>
    <t xml:space="preserve">Фінансова підтримка ОССБ "Cокіл-Чернівці" </t>
  </si>
  <si>
    <t>27.04.2017  № 690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</si>
</sst>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09" formatCode="00"/>
  </numFmts>
  <fonts count="7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Fill="1" applyAlignment="1">
      <alignment vertical="top"/>
    </xf>
    <xf numFmtId="4" fontId="1" fillId="0" borderId="0" xfId="0" applyNumberFormat="1" applyFont="1" applyFill="1" applyAlignment="1">
      <alignment horizontal="right" vertical="top"/>
    </xf>
    <xf numFmtId="4" fontId="2" fillId="0" borderId="1" xfId="0" applyNumberFormat="1" applyFont="1" applyFill="1" applyBorder="1" applyAlignment="1">
      <alignment horizontal="right" vertical="top"/>
    </xf>
    <xf numFmtId="0" fontId="1" fillId="0" borderId="0" xfId="0" applyFont="1" applyFill="1" applyBorder="1" applyAlignment="1">
      <alignment vertical="top"/>
    </xf>
    <xf numFmtId="209" fontId="1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4" fontId="3" fillId="0" borderId="0" xfId="0" applyNumberFormat="1" applyFont="1" applyFill="1" applyBorder="1" applyAlignment="1">
      <alignment horizontal="right" vertical="top"/>
    </xf>
    <xf numFmtId="4" fontId="1" fillId="0" borderId="0" xfId="0" applyNumberFormat="1" applyFont="1" applyFill="1" applyBorder="1" applyAlignment="1">
      <alignment horizontal="right" vertical="top"/>
    </xf>
    <xf numFmtId="209" fontId="2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 wrapText="1"/>
    </xf>
    <xf numFmtId="209" fontId="2" fillId="0" borderId="0" xfId="0" applyNumberFormat="1" applyFont="1" applyFill="1" applyAlignment="1">
      <alignment horizontal="center" vertical="top"/>
    </xf>
    <xf numFmtId="4" fontId="1" fillId="0" borderId="0" xfId="0" applyNumberFormat="1" applyFont="1" applyFill="1" applyAlignment="1">
      <alignment horizontal="left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 vertical="top"/>
    </xf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vertical="top"/>
    </xf>
    <xf numFmtId="4" fontId="1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209" fontId="3" fillId="0" borderId="0" xfId="0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vertical="top"/>
    </xf>
    <xf numFmtId="4" fontId="2" fillId="0" borderId="0" xfId="0" applyNumberFormat="1" applyFont="1" applyFill="1" applyBorder="1" applyAlignment="1">
      <alignment horizontal="right" vertical="top"/>
    </xf>
    <xf numFmtId="0" fontId="6" fillId="0" borderId="0" xfId="0" applyFont="1" applyFill="1" applyBorder="1" applyAlignment="1">
      <alignment vertical="top"/>
    </xf>
    <xf numFmtId="0" fontId="0" fillId="0" borderId="0" xfId="0" applyFill="1" applyAlignment="1">
      <alignment vertical="top"/>
    </xf>
    <xf numFmtId="4" fontId="1" fillId="0" borderId="0" xfId="0" applyNumberFormat="1" applyFont="1" applyFill="1" applyAlignment="1">
      <alignment horizontal="left" vertical="top"/>
    </xf>
    <xf numFmtId="0" fontId="3" fillId="0" borderId="1" xfId="0" applyFont="1" applyFill="1" applyBorder="1" applyAlignment="1">
      <alignment horizontal="left" vertical="top"/>
    </xf>
    <xf numFmtId="0" fontId="2" fillId="0" borderId="0" xfId="0" applyFont="1" applyFill="1" applyAlignment="1">
      <alignment vertical="top"/>
    </xf>
    <xf numFmtId="4" fontId="1" fillId="0" borderId="0" xfId="0" applyNumberFormat="1" applyFont="1" applyFill="1" applyAlignment="1">
      <alignment vertical="top"/>
    </xf>
    <xf numFmtId="4" fontId="3" fillId="0" borderId="1" xfId="0" applyNumberFormat="1" applyFont="1" applyFill="1" applyBorder="1" applyAlignment="1">
      <alignment horizontal="right" vertical="top"/>
    </xf>
    <xf numFmtId="209" fontId="3" fillId="0" borderId="2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right"/>
    </xf>
    <xf numFmtId="209" fontId="1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vertical="top"/>
    </xf>
    <xf numFmtId="4" fontId="4" fillId="0" borderId="1" xfId="0" applyNumberFormat="1" applyFont="1" applyFill="1" applyBorder="1" applyAlignment="1">
      <alignment horizontal="right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4" fontId="5" fillId="0" borderId="1" xfId="0" applyNumberFormat="1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center" vertical="top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209" fontId="3" fillId="0" borderId="3" xfId="0" applyNumberFormat="1" applyFont="1" applyFill="1" applyBorder="1" applyAlignment="1">
      <alignment horizontal="center" vertical="top"/>
    </xf>
    <xf numFmtId="209" fontId="3" fillId="0" borderId="2" xfId="0" applyNumberFormat="1" applyFont="1" applyFill="1" applyBorder="1" applyAlignment="1">
      <alignment horizontal="center" vertical="top"/>
    </xf>
    <xf numFmtId="209" fontId="3" fillId="0" borderId="4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209" fontId="3" fillId="0" borderId="3" xfId="0" applyNumberFormat="1" applyFont="1" applyFill="1" applyBorder="1" applyAlignment="1">
      <alignment horizontal="center" vertical="center" wrapText="1"/>
    </xf>
    <xf numFmtId="209" fontId="3" fillId="0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F146"/>
  <sheetViews>
    <sheetView tabSelected="1" zoomScaleNormal="100" zoomScaleSheetLayoutView="100" workbookViewId="0">
      <selection activeCell="C5" sqref="C5"/>
    </sheetView>
  </sheetViews>
  <sheetFormatPr defaultRowHeight="21.75" customHeight="1" x14ac:dyDescent="0.2"/>
  <cols>
    <col min="1" max="1" width="6.85546875" style="11" customWidth="1"/>
    <col min="2" max="2" width="85.85546875" style="1" customWidth="1"/>
    <col min="3" max="3" width="21.28515625" style="2" customWidth="1"/>
    <col min="4" max="4" width="9.140625" style="1"/>
    <col min="5" max="5" width="12.140625" style="1" bestFit="1" customWidth="1"/>
    <col min="6" max="16384" width="9.140625" style="1"/>
  </cols>
  <sheetData>
    <row r="1" spans="1:5" ht="15.75" x14ac:dyDescent="0.2">
      <c r="C1" s="27" t="s">
        <v>28</v>
      </c>
    </row>
    <row r="2" spans="1:5" ht="15.75" x14ac:dyDescent="0.2">
      <c r="C2" s="27" t="s">
        <v>22</v>
      </c>
    </row>
    <row r="3" spans="1:5" ht="15.75" x14ac:dyDescent="0.2">
      <c r="C3" s="27" t="s">
        <v>35</v>
      </c>
    </row>
    <row r="4" spans="1:5" ht="15.75" x14ac:dyDescent="0.25">
      <c r="C4" s="12" t="s">
        <v>72</v>
      </c>
    </row>
    <row r="5" spans="1:5" ht="11.25" customHeight="1" x14ac:dyDescent="0.25">
      <c r="C5" s="12"/>
    </row>
    <row r="6" spans="1:5" ht="17.25" customHeight="1" x14ac:dyDescent="0.2">
      <c r="A6" s="41" t="s">
        <v>27</v>
      </c>
      <c r="B6" s="41"/>
      <c r="C6" s="41"/>
    </row>
    <row r="7" spans="1:5" ht="16.5" customHeight="1" x14ac:dyDescent="0.2">
      <c r="A7" s="41" t="s">
        <v>61</v>
      </c>
      <c r="B7" s="41"/>
      <c r="C7" s="41"/>
    </row>
    <row r="8" spans="1:5" ht="18.75" x14ac:dyDescent="0.2">
      <c r="A8" s="22"/>
      <c r="B8" s="23"/>
      <c r="C8" s="24" t="s">
        <v>14</v>
      </c>
    </row>
    <row r="9" spans="1:5" ht="15.75" customHeight="1" x14ac:dyDescent="0.2">
      <c r="A9" s="49" t="s">
        <v>17</v>
      </c>
      <c r="B9" s="47" t="s">
        <v>12</v>
      </c>
      <c r="C9" s="42" t="s">
        <v>21</v>
      </c>
    </row>
    <row r="10" spans="1:5" s="13" customFormat="1" ht="17.25" customHeight="1" x14ac:dyDescent="0.2">
      <c r="A10" s="50"/>
      <c r="B10" s="48"/>
      <c r="C10" s="43"/>
    </row>
    <row r="11" spans="1:5" ht="18.75" x14ac:dyDescent="0.2">
      <c r="A11" s="44">
        <v>3</v>
      </c>
      <c r="B11" s="33" t="s">
        <v>1</v>
      </c>
      <c r="C11" s="31">
        <f>C12+C13+C14+C15+C16+C17+C24+C25+C28+C29+C30+C34</f>
        <v>3502575.0599999996</v>
      </c>
      <c r="E11" s="30"/>
    </row>
    <row r="12" spans="1:5" ht="18" customHeight="1" x14ac:dyDescent="0.2">
      <c r="A12" s="45"/>
      <c r="B12" s="17" t="s">
        <v>31</v>
      </c>
      <c r="C12" s="3">
        <f>1028578.01+228025.37</f>
        <v>1256603.3799999999</v>
      </c>
    </row>
    <row r="13" spans="1:5" ht="31.5" x14ac:dyDescent="0.25">
      <c r="A13" s="45"/>
      <c r="B13" s="17" t="s">
        <v>20</v>
      </c>
      <c r="C13" s="21">
        <v>209945.03</v>
      </c>
    </row>
    <row r="14" spans="1:5" ht="31.5" x14ac:dyDescent="0.25">
      <c r="A14" s="45"/>
      <c r="B14" s="18" t="s">
        <v>62</v>
      </c>
      <c r="C14" s="21">
        <v>263500</v>
      </c>
    </row>
    <row r="15" spans="1:5" ht="31.5" x14ac:dyDescent="0.25">
      <c r="A15" s="45"/>
      <c r="B15" s="18" t="s">
        <v>70</v>
      </c>
      <c r="C15" s="21">
        <v>16180</v>
      </c>
    </row>
    <row r="16" spans="1:5" ht="47.25" x14ac:dyDescent="0.25">
      <c r="A16" s="45"/>
      <c r="B16" s="18" t="s">
        <v>44</v>
      </c>
      <c r="C16" s="20">
        <v>435852.07</v>
      </c>
      <c r="E16" s="30"/>
    </row>
    <row r="17" spans="1:5" ht="15.75" x14ac:dyDescent="0.2">
      <c r="A17" s="45"/>
      <c r="B17" s="17" t="s">
        <v>9</v>
      </c>
      <c r="C17" s="3">
        <f>C18+C21+C22+C23</f>
        <v>462445.86</v>
      </c>
    </row>
    <row r="18" spans="1:5" ht="15.75" x14ac:dyDescent="0.2">
      <c r="A18" s="45"/>
      <c r="B18" s="18" t="s">
        <v>39</v>
      </c>
      <c r="C18" s="19">
        <v>34000</v>
      </c>
    </row>
    <row r="19" spans="1:5" ht="15.75" hidden="1" x14ac:dyDescent="0.25">
      <c r="A19" s="45"/>
      <c r="B19" s="18"/>
      <c r="C19" s="20"/>
      <c r="E19" s="30"/>
    </row>
    <row r="20" spans="1:5" ht="15.75" hidden="1" x14ac:dyDescent="0.2">
      <c r="A20" s="45"/>
      <c r="B20" s="18"/>
      <c r="C20" s="19"/>
    </row>
    <row r="21" spans="1:5" ht="18" customHeight="1" x14ac:dyDescent="0.2">
      <c r="A21" s="45"/>
      <c r="B21" s="18" t="s">
        <v>26</v>
      </c>
      <c r="C21" s="19">
        <v>218337.24</v>
      </c>
    </row>
    <row r="22" spans="1:5" ht="15.75" x14ac:dyDescent="0.25">
      <c r="A22" s="45"/>
      <c r="B22" s="18" t="s">
        <v>40</v>
      </c>
      <c r="C22" s="20">
        <f>40138.66+1268.16</f>
        <v>41406.820000000007</v>
      </c>
    </row>
    <row r="23" spans="1:5" ht="31.5" x14ac:dyDescent="0.25">
      <c r="A23" s="45"/>
      <c r="B23" s="18" t="s">
        <v>45</v>
      </c>
      <c r="C23" s="20">
        <v>168701.8</v>
      </c>
    </row>
    <row r="24" spans="1:5" ht="18" customHeight="1" x14ac:dyDescent="0.2">
      <c r="A24" s="45"/>
      <c r="B24" s="17" t="s">
        <v>2</v>
      </c>
      <c r="C24" s="3">
        <v>4155.1899999999996</v>
      </c>
    </row>
    <row r="25" spans="1:5" ht="18" customHeight="1" x14ac:dyDescent="0.2">
      <c r="A25" s="45"/>
      <c r="B25" s="17" t="s">
        <v>15</v>
      </c>
      <c r="C25" s="3">
        <f>SUM(C26:C27)</f>
        <v>35148.759999999995</v>
      </c>
    </row>
    <row r="26" spans="1:5" ht="18" customHeight="1" x14ac:dyDescent="0.2">
      <c r="A26" s="45"/>
      <c r="B26" s="18" t="s">
        <v>3</v>
      </c>
      <c r="C26" s="19">
        <v>182.52</v>
      </c>
    </row>
    <row r="27" spans="1:5" ht="18" customHeight="1" x14ac:dyDescent="0.2">
      <c r="A27" s="45"/>
      <c r="B27" s="18" t="s">
        <v>4</v>
      </c>
      <c r="C27" s="19">
        <v>34966.239999999998</v>
      </c>
    </row>
    <row r="28" spans="1:5" ht="18" customHeight="1" x14ac:dyDescent="0.2">
      <c r="A28" s="45"/>
      <c r="B28" s="17" t="s">
        <v>46</v>
      </c>
      <c r="C28" s="3">
        <v>199950</v>
      </c>
    </row>
    <row r="29" spans="1:5" ht="18" customHeight="1" x14ac:dyDescent="0.2">
      <c r="A29" s="45"/>
      <c r="B29" s="17" t="s">
        <v>48</v>
      </c>
      <c r="C29" s="3">
        <v>320000</v>
      </c>
    </row>
    <row r="30" spans="1:5" ht="18" customHeight="1" x14ac:dyDescent="0.2">
      <c r="A30" s="45"/>
      <c r="B30" s="17" t="s">
        <v>5</v>
      </c>
      <c r="C30" s="3">
        <f>SUM(C31:C33)</f>
        <v>290815.42</v>
      </c>
    </row>
    <row r="31" spans="1:5" ht="18" customHeight="1" x14ac:dyDescent="0.2">
      <c r="A31" s="45"/>
      <c r="B31" s="18" t="s">
        <v>63</v>
      </c>
      <c r="C31" s="3">
        <v>3079.98</v>
      </c>
    </row>
    <row r="32" spans="1:5" ht="34.5" customHeight="1" x14ac:dyDescent="0.2">
      <c r="A32" s="45"/>
      <c r="B32" s="18" t="s">
        <v>32</v>
      </c>
      <c r="C32" s="19">
        <v>230095.68</v>
      </c>
    </row>
    <row r="33" spans="1:5" ht="16.5" customHeight="1" x14ac:dyDescent="0.2">
      <c r="A33" s="45"/>
      <c r="B33" s="18" t="s">
        <v>47</v>
      </c>
      <c r="C33" s="19">
        <v>57639.76</v>
      </c>
    </row>
    <row r="34" spans="1:5" ht="18" customHeight="1" x14ac:dyDescent="0.2">
      <c r="A34" s="46"/>
      <c r="B34" s="17" t="s">
        <v>16</v>
      </c>
      <c r="C34" s="3">
        <v>7979.35</v>
      </c>
    </row>
    <row r="35" spans="1:5" ht="18.75" x14ac:dyDescent="0.2">
      <c r="A35" s="44">
        <v>10</v>
      </c>
      <c r="B35" s="33" t="s">
        <v>8</v>
      </c>
      <c r="C35" s="31">
        <f>SUM(C36:C36)</f>
        <v>1281</v>
      </c>
    </row>
    <row r="36" spans="1:5" ht="18" customHeight="1" x14ac:dyDescent="0.2">
      <c r="A36" s="46"/>
      <c r="B36" s="18" t="s">
        <v>33</v>
      </c>
      <c r="C36" s="19">
        <v>1281</v>
      </c>
    </row>
    <row r="37" spans="1:5" s="29" customFormat="1" ht="18" customHeight="1" x14ac:dyDescent="0.2">
      <c r="A37" s="32">
        <v>11</v>
      </c>
      <c r="B37" s="33" t="s">
        <v>41</v>
      </c>
      <c r="C37" s="31">
        <f>C38+C39+C40</f>
        <v>145643.59</v>
      </c>
    </row>
    <row r="38" spans="1:5" ht="18.75" x14ac:dyDescent="0.2">
      <c r="A38" s="32"/>
      <c r="B38" s="18" t="s">
        <v>42</v>
      </c>
      <c r="C38" s="19">
        <v>30000</v>
      </c>
    </row>
    <row r="39" spans="1:5" ht="18.75" x14ac:dyDescent="0.2">
      <c r="A39" s="32"/>
      <c r="B39" s="18" t="s">
        <v>50</v>
      </c>
      <c r="C39" s="19">
        <v>29940</v>
      </c>
      <c r="E39" s="30"/>
    </row>
    <row r="40" spans="1:5" ht="31.5" x14ac:dyDescent="0.2">
      <c r="A40" s="32"/>
      <c r="B40" s="18" t="s">
        <v>51</v>
      </c>
      <c r="C40" s="19">
        <v>85703.59</v>
      </c>
    </row>
    <row r="41" spans="1:5" ht="18" customHeight="1" x14ac:dyDescent="0.2">
      <c r="A41" s="44">
        <v>13</v>
      </c>
      <c r="B41" s="33" t="s">
        <v>37</v>
      </c>
      <c r="C41" s="31">
        <f>C42+C43+C44+C45+C46+C47</f>
        <v>2132839.7599999998</v>
      </c>
    </row>
    <row r="42" spans="1:5" ht="18" customHeight="1" x14ac:dyDescent="0.2">
      <c r="A42" s="45"/>
      <c r="B42" s="18" t="s">
        <v>38</v>
      </c>
      <c r="C42" s="19">
        <v>1477589</v>
      </c>
    </row>
    <row r="43" spans="1:5" ht="30.75" customHeight="1" x14ac:dyDescent="0.2">
      <c r="A43" s="32"/>
      <c r="B43" s="18" t="s">
        <v>49</v>
      </c>
      <c r="C43" s="19">
        <v>149068.32</v>
      </c>
      <c r="E43" s="30"/>
    </row>
    <row r="44" spans="1:5" ht="18" customHeight="1" x14ac:dyDescent="0.2">
      <c r="A44" s="32"/>
      <c r="B44" s="18" t="s">
        <v>52</v>
      </c>
      <c r="C44" s="19">
        <v>160000</v>
      </c>
    </row>
    <row r="45" spans="1:5" ht="18" customHeight="1" x14ac:dyDescent="0.2">
      <c r="A45" s="32"/>
      <c r="B45" s="18" t="s">
        <v>65</v>
      </c>
      <c r="C45" s="19">
        <v>41682.44</v>
      </c>
    </row>
    <row r="46" spans="1:5" ht="31.5" x14ac:dyDescent="0.2">
      <c r="A46" s="32"/>
      <c r="B46" s="18" t="s">
        <v>66</v>
      </c>
      <c r="C46" s="19">
        <v>300000</v>
      </c>
    </row>
    <row r="47" spans="1:5" ht="31.5" x14ac:dyDescent="0.2">
      <c r="A47" s="32"/>
      <c r="B47" s="18" t="s">
        <v>67</v>
      </c>
      <c r="C47" s="19">
        <v>4500</v>
      </c>
    </row>
    <row r="48" spans="1:5" s="14" customFormat="1" ht="21.75" customHeight="1" x14ac:dyDescent="0.2">
      <c r="A48" s="44">
        <v>15</v>
      </c>
      <c r="B48" s="33" t="s">
        <v>36</v>
      </c>
      <c r="C48" s="39">
        <f>C50+C55+C49</f>
        <v>1805469.63</v>
      </c>
    </row>
    <row r="49" spans="1:3" s="14" customFormat="1" ht="31.5" x14ac:dyDescent="0.2">
      <c r="A49" s="45"/>
      <c r="B49" s="17" t="s">
        <v>34</v>
      </c>
      <c r="C49" s="38">
        <f>105129.81+23138.54</f>
        <v>128268.35</v>
      </c>
    </row>
    <row r="50" spans="1:3" s="15" customFormat="1" ht="16.5" x14ac:dyDescent="0.2">
      <c r="A50" s="45"/>
      <c r="B50" s="17" t="s">
        <v>24</v>
      </c>
      <c r="C50" s="38">
        <f>SUM(C51:C54)</f>
        <v>1512801.2799999998</v>
      </c>
    </row>
    <row r="51" spans="1:3" s="16" customFormat="1" ht="31.5" x14ac:dyDescent="0.25">
      <c r="A51" s="45"/>
      <c r="B51" s="18" t="s">
        <v>18</v>
      </c>
      <c r="C51" s="20">
        <v>489777.18</v>
      </c>
    </row>
    <row r="52" spans="1:3" ht="31.5" x14ac:dyDescent="0.25">
      <c r="A52" s="45"/>
      <c r="B52" s="18" t="s">
        <v>0</v>
      </c>
      <c r="C52" s="20">
        <v>99720</v>
      </c>
    </row>
    <row r="53" spans="1:3" ht="15.75" x14ac:dyDescent="0.25">
      <c r="A53" s="45"/>
      <c r="B53" s="18" t="s">
        <v>57</v>
      </c>
      <c r="C53" s="20">
        <v>838443.94</v>
      </c>
    </row>
    <row r="54" spans="1:3" ht="15.75" x14ac:dyDescent="0.25">
      <c r="A54" s="45"/>
      <c r="B54" s="18" t="s">
        <v>68</v>
      </c>
      <c r="C54" s="20">
        <v>84860.160000000003</v>
      </c>
    </row>
    <row r="55" spans="1:3" ht="15.75" x14ac:dyDescent="0.2">
      <c r="A55" s="46"/>
      <c r="B55" s="17" t="s">
        <v>23</v>
      </c>
      <c r="C55" s="3">
        <v>164400</v>
      </c>
    </row>
    <row r="56" spans="1:3" s="29" customFormat="1" ht="18" customHeight="1" x14ac:dyDescent="0.2">
      <c r="A56" s="32">
        <v>24</v>
      </c>
      <c r="B56" s="33" t="s">
        <v>43</v>
      </c>
      <c r="C56" s="31">
        <f>C60+C57+C58+C59+C61</f>
        <v>158653.53</v>
      </c>
    </row>
    <row r="57" spans="1:3" s="29" customFormat="1" ht="18.75" x14ac:dyDescent="0.2">
      <c r="A57" s="32"/>
      <c r="B57" s="18" t="s">
        <v>58</v>
      </c>
      <c r="C57" s="19">
        <v>78690</v>
      </c>
    </row>
    <row r="58" spans="1:3" s="29" customFormat="1" ht="18" customHeight="1" x14ac:dyDescent="0.2">
      <c r="A58" s="32"/>
      <c r="B58" s="18" t="s">
        <v>59</v>
      </c>
      <c r="C58" s="19">
        <v>10500</v>
      </c>
    </row>
    <row r="59" spans="1:3" s="29" customFormat="1" ht="18" customHeight="1" x14ac:dyDescent="0.2">
      <c r="A59" s="32"/>
      <c r="B59" s="18" t="s">
        <v>60</v>
      </c>
      <c r="C59" s="19">
        <v>50000</v>
      </c>
    </row>
    <row r="60" spans="1:3" ht="18" customHeight="1" x14ac:dyDescent="0.2">
      <c r="A60" s="32"/>
      <c r="B60" s="18" t="s">
        <v>2</v>
      </c>
      <c r="C60" s="19">
        <v>1263.53</v>
      </c>
    </row>
    <row r="61" spans="1:3" ht="18" customHeight="1" x14ac:dyDescent="0.2">
      <c r="A61" s="32"/>
      <c r="B61" s="18" t="s">
        <v>69</v>
      </c>
      <c r="C61" s="19">
        <v>18200</v>
      </c>
    </row>
    <row r="62" spans="1:3" ht="37.5" x14ac:dyDescent="0.2">
      <c r="A62" s="44">
        <v>40</v>
      </c>
      <c r="B62" s="33" t="s">
        <v>29</v>
      </c>
      <c r="C62" s="31">
        <f>C63+C64+C65+C66+C67</f>
        <v>1539713.23</v>
      </c>
    </row>
    <row r="63" spans="1:3" ht="31.5" x14ac:dyDescent="0.2">
      <c r="A63" s="45"/>
      <c r="B63" s="18" t="s">
        <v>19</v>
      </c>
      <c r="C63" s="19">
        <f>223543.54+2175</f>
        <v>225718.54</v>
      </c>
    </row>
    <row r="64" spans="1:3" ht="19.5" customHeight="1" x14ac:dyDescent="0.2">
      <c r="A64" s="45"/>
      <c r="B64" s="18" t="s">
        <v>54</v>
      </c>
      <c r="C64" s="40">
        <v>3061.8</v>
      </c>
    </row>
    <row r="65" spans="1:6" ht="18.75" x14ac:dyDescent="0.2">
      <c r="A65" s="45"/>
      <c r="B65" s="18" t="s">
        <v>55</v>
      </c>
      <c r="C65" s="40">
        <f>44501+11762+21810.89+10047</f>
        <v>88120.89</v>
      </c>
    </row>
    <row r="66" spans="1:6" ht="18.75" x14ac:dyDescent="0.2">
      <c r="A66" s="32"/>
      <c r="B66" s="18" t="s">
        <v>56</v>
      </c>
      <c r="C66" s="19">
        <v>1214812</v>
      </c>
    </row>
    <row r="67" spans="1:6" ht="18.75" x14ac:dyDescent="0.2">
      <c r="A67" s="32"/>
      <c r="B67" s="18" t="s">
        <v>71</v>
      </c>
      <c r="C67" s="19">
        <v>8000</v>
      </c>
    </row>
    <row r="68" spans="1:6" ht="37.5" x14ac:dyDescent="0.3">
      <c r="A68" s="44">
        <v>48</v>
      </c>
      <c r="B68" s="33" t="s">
        <v>6</v>
      </c>
      <c r="C68" s="35">
        <f>SUM(C69:C72)</f>
        <v>801589.84000000008</v>
      </c>
    </row>
    <row r="69" spans="1:6" ht="31.5" x14ac:dyDescent="0.25">
      <c r="A69" s="45"/>
      <c r="B69" s="18" t="s">
        <v>13</v>
      </c>
      <c r="C69" s="20">
        <v>354605.15</v>
      </c>
    </row>
    <row r="70" spans="1:6" ht="31.5" x14ac:dyDescent="0.25">
      <c r="A70" s="45"/>
      <c r="B70" s="34" t="s">
        <v>25</v>
      </c>
      <c r="C70" s="20">
        <v>172532.42</v>
      </c>
    </row>
    <row r="71" spans="1:6" ht="18.75" customHeight="1" x14ac:dyDescent="0.25">
      <c r="A71" s="45"/>
      <c r="B71" s="34" t="s">
        <v>53</v>
      </c>
      <c r="C71" s="20">
        <v>262452.27</v>
      </c>
    </row>
    <row r="72" spans="1:6" ht="18.75" customHeight="1" x14ac:dyDescent="0.25">
      <c r="A72" s="46"/>
      <c r="B72" s="34" t="s">
        <v>64</v>
      </c>
      <c r="C72" s="20">
        <v>12000</v>
      </c>
    </row>
    <row r="73" spans="1:6" ht="18.75" x14ac:dyDescent="0.2">
      <c r="A73" s="44">
        <v>73</v>
      </c>
      <c r="B73" s="28" t="s">
        <v>7</v>
      </c>
      <c r="C73" s="31">
        <f>SUM(C74:C74)</f>
        <v>198791.35</v>
      </c>
    </row>
    <row r="74" spans="1:6" ht="31.5" x14ac:dyDescent="0.25">
      <c r="A74" s="45"/>
      <c r="B74" s="18" t="s">
        <v>10</v>
      </c>
      <c r="C74" s="20">
        <v>198791.35</v>
      </c>
    </row>
    <row r="75" spans="1:6" ht="18.75" x14ac:dyDescent="0.2">
      <c r="A75" s="36"/>
      <c r="B75" s="37" t="s">
        <v>11</v>
      </c>
      <c r="C75" s="31">
        <f>C11+C35+C37+C41+C48+C56+C62+C68+C73</f>
        <v>10286556.989999998</v>
      </c>
      <c r="F75" s="30"/>
    </row>
    <row r="76" spans="1:6" ht="24.75" customHeight="1" x14ac:dyDescent="0.2">
      <c r="A76" s="5"/>
      <c r="B76" s="6"/>
      <c r="C76" s="7"/>
    </row>
    <row r="77" spans="1:6" s="4" customFormat="1" ht="18.75" x14ac:dyDescent="0.2">
      <c r="A77" s="5"/>
      <c r="B77" s="6" t="s">
        <v>30</v>
      </c>
      <c r="C77" s="25"/>
      <c r="D77" s="26"/>
    </row>
    <row r="78" spans="1:6" s="4" customFormat="1" ht="15.75" x14ac:dyDescent="0.2">
      <c r="A78" s="5"/>
      <c r="C78" s="8"/>
    </row>
    <row r="79" spans="1:6" s="4" customFormat="1" ht="15.75" x14ac:dyDescent="0.2">
      <c r="A79" s="5"/>
      <c r="C79" s="8"/>
    </row>
    <row r="80" spans="1:6" s="4" customFormat="1" ht="15.75" x14ac:dyDescent="0.2">
      <c r="A80" s="5"/>
      <c r="C80" s="8"/>
    </row>
    <row r="81" spans="1:3" s="4" customFormat="1" ht="15.75" x14ac:dyDescent="0.2">
      <c r="A81" s="5"/>
      <c r="C81" s="8"/>
    </row>
    <row r="82" spans="1:3" s="4" customFormat="1" ht="15.75" x14ac:dyDescent="0.2">
      <c r="A82" s="5"/>
      <c r="C82" s="8"/>
    </row>
    <row r="83" spans="1:3" s="4" customFormat="1" ht="15.75" x14ac:dyDescent="0.2">
      <c r="A83" s="9"/>
      <c r="B83" s="10"/>
      <c r="C83" s="8"/>
    </row>
    <row r="84" spans="1:3" ht="15.75" x14ac:dyDescent="0.2"/>
    <row r="85" spans="1:3" ht="15.75" x14ac:dyDescent="0.2"/>
    <row r="86" spans="1:3" ht="15.75" x14ac:dyDescent="0.2"/>
    <row r="87" spans="1:3" ht="15.75" x14ac:dyDescent="0.2"/>
    <row r="88" spans="1:3" ht="15.75" x14ac:dyDescent="0.2"/>
    <row r="89" spans="1:3" ht="15.75" x14ac:dyDescent="0.2"/>
    <row r="90" spans="1:3" ht="15.75" x14ac:dyDescent="0.2"/>
    <row r="91" spans="1:3" ht="15.75" x14ac:dyDescent="0.2"/>
    <row r="92" spans="1:3" ht="15.75" x14ac:dyDescent="0.2"/>
    <row r="93" spans="1:3" ht="15.75" x14ac:dyDescent="0.2"/>
    <row r="94" spans="1:3" ht="15.75" x14ac:dyDescent="0.2"/>
    <row r="95" spans="1:3" ht="15.75" x14ac:dyDescent="0.2"/>
    <row r="96" spans="1:3" ht="15.75" x14ac:dyDescent="0.2"/>
    <row r="97" ht="15.75" x14ac:dyDescent="0.2"/>
    <row r="98" ht="15.75" x14ac:dyDescent="0.2"/>
    <row r="99" ht="15.75" x14ac:dyDescent="0.2"/>
    <row r="100" ht="15.75" x14ac:dyDescent="0.2"/>
    <row r="101" ht="15.75" x14ac:dyDescent="0.2"/>
    <row r="102" ht="15.75" x14ac:dyDescent="0.2"/>
    <row r="103" ht="15.75" x14ac:dyDescent="0.2"/>
    <row r="104" ht="15.75" x14ac:dyDescent="0.2"/>
    <row r="105" ht="15.75" x14ac:dyDescent="0.2"/>
    <row r="106" ht="15.75" x14ac:dyDescent="0.2"/>
    <row r="107" ht="15.75" x14ac:dyDescent="0.2"/>
    <row r="108" ht="15.75" x14ac:dyDescent="0.2"/>
    <row r="109" ht="15.75" x14ac:dyDescent="0.2"/>
    <row r="110" ht="15.75" x14ac:dyDescent="0.2"/>
    <row r="111" ht="15.75" x14ac:dyDescent="0.2"/>
    <row r="112" ht="15.75" x14ac:dyDescent="0.2"/>
    <row r="113" ht="15.75" x14ac:dyDescent="0.2"/>
    <row r="114" ht="15.75" x14ac:dyDescent="0.2"/>
    <row r="115" ht="15.75" x14ac:dyDescent="0.2"/>
    <row r="116" ht="15.75" x14ac:dyDescent="0.2"/>
    <row r="117" ht="15.75" x14ac:dyDescent="0.2"/>
    <row r="118" ht="15.75" x14ac:dyDescent="0.2"/>
    <row r="119" ht="15.75" x14ac:dyDescent="0.2"/>
    <row r="120" ht="15.75" x14ac:dyDescent="0.2"/>
    <row r="121" ht="15.75" x14ac:dyDescent="0.2"/>
    <row r="122" ht="15.75" x14ac:dyDescent="0.2"/>
    <row r="123" ht="15.75" x14ac:dyDescent="0.2"/>
    <row r="124" ht="15.75" x14ac:dyDescent="0.2"/>
    <row r="125" ht="15.75" x14ac:dyDescent="0.2"/>
    <row r="126" ht="15.75" x14ac:dyDescent="0.2"/>
    <row r="127" ht="15.75" x14ac:dyDescent="0.2"/>
    <row r="128" ht="15.75" x14ac:dyDescent="0.2"/>
    <row r="129" ht="15.75" x14ac:dyDescent="0.2"/>
    <row r="130" ht="15.75" x14ac:dyDescent="0.2"/>
    <row r="131" ht="15.75" x14ac:dyDescent="0.2"/>
    <row r="132" ht="15.75" x14ac:dyDescent="0.2"/>
    <row r="133" ht="15.75" x14ac:dyDescent="0.2"/>
    <row r="134" ht="15.75" x14ac:dyDescent="0.2"/>
    <row r="135" ht="15.75" x14ac:dyDescent="0.2"/>
    <row r="136" ht="15.75" x14ac:dyDescent="0.2"/>
    <row r="137" ht="15.75" x14ac:dyDescent="0.2"/>
    <row r="138" ht="15.75" x14ac:dyDescent="0.2"/>
    <row r="139" ht="15.75" x14ac:dyDescent="0.2"/>
    <row r="140" ht="15.75" x14ac:dyDescent="0.2"/>
    <row r="141" ht="15.75" x14ac:dyDescent="0.2"/>
    <row r="142" ht="15.75" x14ac:dyDescent="0.2"/>
    <row r="143" ht="15.75" x14ac:dyDescent="0.2"/>
    <row r="144" ht="15.75" x14ac:dyDescent="0.2"/>
    <row r="145" ht="15.75" x14ac:dyDescent="0.2"/>
    <row r="146" ht="15.75" x14ac:dyDescent="0.2"/>
  </sheetData>
  <autoFilter ref="A10:C75">
    <filterColumn colId="2">
      <customFilters and="1">
        <customFilter operator="notEqual" val="0"/>
      </customFilters>
    </filterColumn>
  </autoFilter>
  <mergeCells count="12">
    <mergeCell ref="A73:A74"/>
    <mergeCell ref="A62:A65"/>
    <mergeCell ref="A68:A72"/>
    <mergeCell ref="A6:C6"/>
    <mergeCell ref="A7:C7"/>
    <mergeCell ref="C9:C10"/>
    <mergeCell ref="A48:A55"/>
    <mergeCell ref="B9:B10"/>
    <mergeCell ref="A9:A10"/>
    <mergeCell ref="A11:A34"/>
    <mergeCell ref="A41:A42"/>
    <mergeCell ref="A35:A36"/>
  </mergeCells>
  <phoneticPr fontId="0" type="noConversion"/>
  <printOptions horizontalCentered="1"/>
  <pageMargins left="0.98425196850393704" right="0.39370078740157483" top="0.43" bottom="0.42" header="0" footer="0.26"/>
  <pageSetup paperSize="9" scale="72" fitToHeight="2" orientation="portrait" r:id="rId1"/>
  <headerFooter alignWithMargins="0">
    <oddFooter>&amp;RСторінка &amp;P з &amp;N</oddFooter>
  </headerFooter>
  <rowBreaks count="1" manualBreakCount="1">
    <brk id="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2</vt:lpstr>
      <vt:lpstr>'додаток 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2017-04-28T08:38:48Z</cp:lastPrinted>
  <dcterms:created xsi:type="dcterms:W3CDTF">1996-10-08T23:32:33Z</dcterms:created>
  <dcterms:modified xsi:type="dcterms:W3CDTF">2017-05-06T06:46:35Z</dcterms:modified>
</cp:coreProperties>
</file>