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2'!$A$1:$F$34</definedName>
  </definedNames>
  <calcPr calcId="162913" fullCalcOnLoad="1"/>
</workbook>
</file>

<file path=xl/calcChain.xml><?xml version="1.0" encoding="utf-8"?>
<calcChain xmlns="http://schemas.openxmlformats.org/spreadsheetml/2006/main">
  <c r="F10" i="12" l="1"/>
  <c r="E10" i="12"/>
  <c r="E8" i="12" s="1"/>
  <c r="D10" i="12"/>
  <c r="F29" i="12"/>
  <c r="E29" i="12"/>
  <c r="D29" i="12"/>
  <c r="E19" i="12"/>
  <c r="F19" i="12"/>
  <c r="F18" i="12"/>
  <c r="F17" i="12" s="1"/>
  <c r="F23" i="12"/>
  <c r="F22" i="12"/>
  <c r="E18" i="12"/>
  <c r="E17" i="12" s="1"/>
  <c r="E30" i="12" s="1"/>
  <c r="E23" i="12"/>
  <c r="E22" i="12"/>
  <c r="F12" i="12"/>
  <c r="E12" i="12"/>
  <c r="E11" i="12" s="1"/>
  <c r="F8" i="12"/>
  <c r="F7" i="12"/>
  <c r="F11" i="12"/>
  <c r="F15" i="12"/>
  <c r="D8" i="12"/>
  <c r="D7" i="12"/>
  <c r="D15" i="12" s="1"/>
  <c r="D27" i="12"/>
  <c r="D26" i="12" s="1"/>
  <c r="C26" i="12" s="1"/>
  <c r="E27" i="12"/>
  <c r="E26" i="12"/>
  <c r="F27" i="12"/>
  <c r="F26" i="12" s="1"/>
  <c r="D19" i="12"/>
  <c r="D18" i="12"/>
  <c r="D17" i="12" s="1"/>
  <c r="D23" i="12"/>
  <c r="D22" i="12"/>
  <c r="C22" i="12" s="1"/>
  <c r="D12" i="12"/>
  <c r="D11" i="12"/>
  <c r="C11" i="12" s="1"/>
  <c r="C12" i="12"/>
  <c r="C13" i="12"/>
  <c r="C14" i="12"/>
  <c r="C19" i="12"/>
  <c r="C20" i="12"/>
  <c r="C21" i="12"/>
  <c r="C23" i="12"/>
  <c r="C24" i="12"/>
  <c r="C25" i="12"/>
  <c r="C9" i="12"/>
  <c r="C10" i="12"/>
  <c r="C27" i="12"/>
  <c r="C28" i="12"/>
  <c r="C29" i="12"/>
  <c r="D30" i="12" l="1"/>
  <c r="C30" i="12" s="1"/>
  <c r="C17" i="12"/>
  <c r="E7" i="12"/>
  <c r="E15" i="12" s="1"/>
  <c r="C15" i="12" s="1"/>
  <c r="C8" i="12"/>
  <c r="F30" i="12"/>
  <c r="C18" i="12"/>
  <c r="C7" i="12" l="1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<sst xmlns="http://schemas.openxmlformats.org/spreadsheetml/2006/main" count="35" uniqueCount="30">
  <si>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</si>
  <si>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</si>
  <si>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</si>
  <si>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</si>
  <si>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</si>
  <si>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</si>
  <si>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</si>
  <si>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</si>
  <si>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</si>
  <si>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</si>
  <si>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</si>
  <si>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</si>
  <si>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</si>
  <si>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Всьго за типом боргового зобов'язання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</si>
  <si>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</si>
  <si>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</si>
  <si>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</si>
  <si>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</si>
  <si>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</si>
  <si>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</si>
  <si>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</si>
  <si>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</si>
  <si>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</si>
  <si>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</si>
  <si>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</si>
  <si>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</si>
  <si>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</si>
  <si>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 xml:space="preserve">Чернівецький міський голова                                                                  О. Каспрук                                    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</si>
  <si>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Фінансування міського бюджету на 2017 рік</t>
    </r>
  </si>
  <si>
    <t>Додаток 2
до рішення міської ради VІI скликання                                30.12.2016 №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</si>
</sst>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39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9" fillId="0" borderId="7" xfId="0" applyNumberFormat="1" applyFont="1" applyFill="1" applyBorder="1" applyAlignment="1" applyProtection="1">
      <alignment horizontal="left" vertical="top"/>
    </xf>
    <xf numFmtId="0" fontId="26" fillId="0" borderId="7" xfId="0" applyNumberFormat="1" applyFont="1" applyFill="1" applyBorder="1" applyAlignment="1" applyProtection="1">
      <alignment horizontal="left" vertical="top"/>
    </xf>
    <xf numFmtId="0" fontId="17" fillId="0" borderId="0" xfId="0" applyNumberFormat="1" applyFont="1" applyFill="1" applyAlignment="1" applyProtection="1"/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30" fillId="0" borderId="7" xfId="0" applyNumberFormat="1" applyFont="1" applyFill="1" applyBorder="1" applyAlignment="1" applyProtection="1">
      <alignment horizontal="left" vertical="top"/>
    </xf>
    <xf numFmtId="0" fontId="3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30" fillId="0" borderId="8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Alignment="1" applyProtection="1">
      <alignment horizontal="center" vertical="center"/>
    </xf>
    <xf numFmtId="0" fontId="32" fillId="0" borderId="0" xfId="0" applyNumberFormat="1" applyFont="1" applyFill="1" applyAlignment="1" applyProtection="1">
      <alignment horizontal="left" vertical="center"/>
    </xf>
    <xf numFmtId="3" fontId="33" fillId="0" borderId="7" xfId="0" applyNumberFormat="1" applyFont="1" applyBorder="1" applyAlignment="1">
      <alignment vertical="top" wrapText="1"/>
    </xf>
    <xf numFmtId="3" fontId="35" fillId="0" borderId="7" xfId="0" applyNumberFormat="1" applyFont="1" applyBorder="1" applyAlignment="1">
      <alignment vertical="top" wrapText="1"/>
    </xf>
    <xf numFmtId="3" fontId="30" fillId="0" borderId="7" xfId="0" applyNumberFormat="1" applyFont="1" applyFill="1" applyBorder="1" applyAlignment="1" applyProtection="1">
      <alignment vertical="top"/>
    </xf>
    <xf numFmtId="3" fontId="34" fillId="0" borderId="7" xfId="0" applyNumberFormat="1" applyFont="1" applyBorder="1" applyAlignment="1">
      <alignment vertical="top" wrapText="1"/>
    </xf>
    <xf numFmtId="3" fontId="27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3" fontId="30" fillId="0" borderId="7" xfId="0" applyNumberFormat="1" applyFont="1" applyFill="1" applyBorder="1" applyAlignment="1" applyProtection="1">
      <alignment horizontal="right" vertical="center"/>
    </xf>
    <xf numFmtId="3" fontId="27" fillId="0" borderId="7" xfId="0" applyNumberFormat="1" applyFont="1" applyBorder="1" applyAlignment="1">
      <alignment vertical="center" wrapText="1"/>
    </xf>
    <xf numFmtId="3" fontId="33" fillId="0" borderId="7" xfId="0" applyNumberFormat="1" applyFont="1" applyBorder="1" applyAlignment="1">
      <alignment vertical="center" wrapText="1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selection activeCell="E2" sqref="E2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22"/>
      <c r="D1" s="22"/>
      <c r="E1" s="36" t="s">
        <v>29</v>
      </c>
      <c r="F1" s="36"/>
      <c r="M1" s="1"/>
    </row>
    <row r="2" spans="1:13" ht="36" customHeight="1" x14ac:dyDescent="0.2">
      <c r="A2" s="26" t="s">
        <v>28</v>
      </c>
      <c r="B2" s="25"/>
      <c r="C2" s="25"/>
      <c r="D2" s="25"/>
      <c r="E2" s="25"/>
      <c r="F2" s="25"/>
    </row>
    <row r="3" spans="1:13" ht="12.75" customHeight="1" x14ac:dyDescent="0.2">
      <c r="A3" s="38"/>
      <c r="B3" s="38"/>
      <c r="C3" s="38"/>
      <c r="D3" s="38"/>
      <c r="E3" s="38"/>
      <c r="F3" s="24" t="s">
        <v>9</v>
      </c>
    </row>
    <row r="4" spans="1:13" s="4" customFormat="1" ht="24.75" customHeight="1" x14ac:dyDescent="0.2">
      <c r="A4" s="37" t="s">
        <v>0</v>
      </c>
      <c r="B4" s="37" t="s">
        <v>1</v>
      </c>
      <c r="C4" s="37" t="s">
        <v>7</v>
      </c>
      <c r="D4" s="37" t="s">
        <v>5</v>
      </c>
      <c r="E4" s="37" t="s">
        <v>6</v>
      </c>
      <c r="F4" s="37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37"/>
      <c r="B5" s="37"/>
      <c r="C5" s="37"/>
      <c r="D5" s="37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6">
        <v>1</v>
      </c>
      <c r="B6" s="16">
        <v>2</v>
      </c>
      <c r="C6" s="17">
        <v>3</v>
      </c>
      <c r="D6" s="17">
        <v>4</v>
      </c>
      <c r="E6" s="17">
        <v>5</v>
      </c>
      <c r="F6" s="15">
        <v>6</v>
      </c>
      <c r="G6" s="1"/>
      <c r="H6" s="1"/>
      <c r="I6" s="1"/>
      <c r="J6" s="1"/>
      <c r="K6" s="1"/>
      <c r="L6" s="1"/>
    </row>
    <row r="7" spans="1:13" s="7" customFormat="1" ht="18.75" customHeight="1" x14ac:dyDescent="0.2">
      <c r="A7" s="21">
        <v>200000</v>
      </c>
      <c r="B7" s="20" t="s">
        <v>10</v>
      </c>
      <c r="C7" s="27">
        <f>SUM(D7:E7)</f>
        <v>0</v>
      </c>
      <c r="D7" s="27">
        <f>SUM(D8)</f>
        <v>-74976726</v>
      </c>
      <c r="E7" s="27">
        <f>SUM(E8)</f>
        <v>74976726</v>
      </c>
      <c r="F7" s="27">
        <f>SUM(F8)</f>
        <v>74976726</v>
      </c>
      <c r="G7" s="6"/>
      <c r="H7" s="6"/>
      <c r="I7" s="6"/>
      <c r="J7" s="6"/>
      <c r="K7" s="6"/>
      <c r="L7" s="6"/>
    </row>
    <row r="8" spans="1:13" s="9" customFormat="1" ht="31.5" customHeight="1" x14ac:dyDescent="0.2">
      <c r="A8" s="18">
        <v>208000</v>
      </c>
      <c r="B8" s="19" t="s">
        <v>14</v>
      </c>
      <c r="C8" s="27">
        <f t="shared" ref="C8:C30" si="0">SUM(D8:E8)</f>
        <v>0</v>
      </c>
      <c r="D8" s="28">
        <f>SUM(D9:D10)</f>
        <v>-74976726</v>
      </c>
      <c r="E8" s="28">
        <f>SUM(E9:E10)</f>
        <v>74976726</v>
      </c>
      <c r="F8" s="28">
        <f>SUM(F9:F10)</f>
        <v>74976726</v>
      </c>
      <c r="G8" s="8"/>
      <c r="H8" s="8"/>
      <c r="I8" s="8"/>
      <c r="J8" s="8"/>
      <c r="K8" s="8"/>
      <c r="L8" s="8"/>
    </row>
    <row r="9" spans="1:13" s="9" customFormat="1" ht="20.25" customHeight="1" x14ac:dyDescent="0.2">
      <c r="A9" s="18">
        <v>208100</v>
      </c>
      <c r="B9" s="19" t="s">
        <v>4</v>
      </c>
      <c r="C9" s="27">
        <f t="shared" si="0"/>
        <v>0</v>
      </c>
      <c r="D9" s="28"/>
      <c r="E9" s="28"/>
      <c r="F9" s="29"/>
      <c r="G9" s="8"/>
      <c r="H9" s="8"/>
      <c r="I9" s="8"/>
      <c r="J9" s="8"/>
      <c r="K9" s="8"/>
      <c r="L9" s="8"/>
    </row>
    <row r="10" spans="1:13" s="9" customFormat="1" ht="47.25" customHeight="1" x14ac:dyDescent="0.2">
      <c r="A10" s="18">
        <v>208400</v>
      </c>
      <c r="B10" s="19" t="s">
        <v>11</v>
      </c>
      <c r="C10" s="27">
        <f t="shared" si="0"/>
        <v>0</v>
      </c>
      <c r="D10" s="28">
        <f>-139976726+65000000</f>
        <v>-74976726</v>
      </c>
      <c r="E10" s="28">
        <f>139976726-65000000</f>
        <v>74976726</v>
      </c>
      <c r="F10" s="28">
        <f>139976726-65000000</f>
        <v>74976726</v>
      </c>
      <c r="G10" s="8"/>
      <c r="H10" s="8"/>
      <c r="I10" s="8"/>
      <c r="J10" s="8"/>
      <c r="K10" s="8"/>
      <c r="L10" s="8"/>
    </row>
    <row r="11" spans="1:13" s="9" customFormat="1" ht="15.75" x14ac:dyDescent="0.2">
      <c r="A11" s="21">
        <v>300000</v>
      </c>
      <c r="B11" s="32" t="s">
        <v>15</v>
      </c>
      <c r="C11" s="27">
        <f t="shared" si="0"/>
        <v>105549882</v>
      </c>
      <c r="D11" s="28">
        <f>SUM(D12)</f>
        <v>0</v>
      </c>
      <c r="E11" s="28">
        <f>SUM(E12)</f>
        <v>105549882</v>
      </c>
      <c r="F11" s="28">
        <f>SUM(F12)</f>
        <v>105549882</v>
      </c>
      <c r="G11" s="8"/>
      <c r="H11" s="8"/>
      <c r="I11" s="8"/>
      <c r="J11" s="8"/>
      <c r="K11" s="8"/>
      <c r="L11" s="8"/>
    </row>
    <row r="12" spans="1:13" s="9" customFormat="1" ht="31.5" x14ac:dyDescent="0.2">
      <c r="A12" s="21">
        <v>301000</v>
      </c>
      <c r="B12" s="20" t="s">
        <v>16</v>
      </c>
      <c r="C12" s="27">
        <f t="shared" si="0"/>
        <v>105549882</v>
      </c>
      <c r="D12" s="28">
        <f>SUM(D13-D14)</f>
        <v>0</v>
      </c>
      <c r="E12" s="28">
        <f>SUM(E13+E14)</f>
        <v>105549882</v>
      </c>
      <c r="F12" s="28">
        <f>SUM(F13+F14)</f>
        <v>105549882</v>
      </c>
      <c r="G12" s="8"/>
      <c r="H12" s="8"/>
      <c r="I12" s="8"/>
      <c r="J12" s="8"/>
      <c r="K12" s="8"/>
      <c r="L12" s="8"/>
    </row>
    <row r="13" spans="1:13" s="9" customFormat="1" ht="15.75" x14ac:dyDescent="0.2">
      <c r="A13" s="18">
        <v>301100</v>
      </c>
      <c r="B13" s="19" t="s">
        <v>17</v>
      </c>
      <c r="C13" s="27">
        <f t="shared" si="0"/>
        <v>105775182</v>
      </c>
      <c r="D13" s="28"/>
      <c r="E13" s="28">
        <v>105775182</v>
      </c>
      <c r="F13" s="28">
        <v>105775182</v>
      </c>
      <c r="G13" s="8"/>
      <c r="H13" s="8"/>
      <c r="I13" s="8"/>
      <c r="J13" s="8"/>
      <c r="K13" s="8"/>
      <c r="L13" s="8"/>
    </row>
    <row r="14" spans="1:13" s="9" customFormat="1" ht="15.75" x14ac:dyDescent="0.2">
      <c r="A14" s="18">
        <v>301200</v>
      </c>
      <c r="B14" s="19" t="s">
        <v>18</v>
      </c>
      <c r="C14" s="27">
        <f t="shared" si="0"/>
        <v>-225300</v>
      </c>
      <c r="D14" s="28"/>
      <c r="E14" s="28">
        <v>-225300</v>
      </c>
      <c r="F14" s="28">
        <v>-225300</v>
      </c>
      <c r="G14" s="8"/>
      <c r="H14" s="8"/>
      <c r="I14" s="8"/>
      <c r="J14" s="8"/>
      <c r="K14" s="8"/>
      <c r="L14" s="8"/>
    </row>
    <row r="15" spans="1:13" ht="21.75" customHeight="1" x14ac:dyDescent="0.2">
      <c r="A15" s="13"/>
      <c r="B15" s="20" t="s">
        <v>12</v>
      </c>
      <c r="C15" s="35">
        <f t="shared" si="0"/>
        <v>105549882</v>
      </c>
      <c r="D15" s="28">
        <f>SUM(D7+D11)</f>
        <v>-74976726</v>
      </c>
      <c r="E15" s="28">
        <f>SUM(E7+E11)</f>
        <v>180526608</v>
      </c>
      <c r="F15" s="28">
        <f>SUM(F7+F11)</f>
        <v>180526608</v>
      </c>
    </row>
    <row r="16" spans="1:13" s="9" customFormat="1" ht="15.75" x14ac:dyDescent="0.2">
      <c r="A16" s="12"/>
      <c r="B16" s="20" t="s">
        <v>26</v>
      </c>
      <c r="C16" s="27"/>
      <c r="D16" s="30"/>
      <c r="E16" s="30"/>
      <c r="F16" s="29"/>
      <c r="G16" s="8"/>
      <c r="H16" s="8"/>
      <c r="I16" s="8"/>
      <c r="J16" s="8"/>
      <c r="K16" s="8"/>
      <c r="L16" s="8"/>
    </row>
    <row r="17" spans="1:12" s="9" customFormat="1" ht="31.5" x14ac:dyDescent="0.2">
      <c r="A17" s="21">
        <v>400000</v>
      </c>
      <c r="B17" s="32" t="s">
        <v>19</v>
      </c>
      <c r="C17" s="27">
        <f t="shared" si="0"/>
        <v>105549882</v>
      </c>
      <c r="D17" s="28">
        <f>D18-D22</f>
        <v>0</v>
      </c>
      <c r="E17" s="28">
        <f>E18+E22</f>
        <v>105549882</v>
      </c>
      <c r="F17" s="28">
        <f>F18+F22</f>
        <v>105549882</v>
      </c>
      <c r="G17" s="8"/>
      <c r="H17" s="8"/>
      <c r="I17" s="8"/>
      <c r="J17" s="8"/>
      <c r="K17" s="8"/>
      <c r="L17" s="8"/>
    </row>
    <row r="18" spans="1:12" s="9" customFormat="1" ht="15.75" x14ac:dyDescent="0.2">
      <c r="A18" s="21">
        <v>401000</v>
      </c>
      <c r="B18" s="20" t="s">
        <v>20</v>
      </c>
      <c r="C18" s="27">
        <f t="shared" si="0"/>
        <v>105775182</v>
      </c>
      <c r="D18" s="28">
        <f>D19</f>
        <v>0</v>
      </c>
      <c r="E18" s="28">
        <f>E19</f>
        <v>105775182</v>
      </c>
      <c r="F18" s="28">
        <f>F19</f>
        <v>105775182</v>
      </c>
      <c r="G18" s="8"/>
      <c r="H18" s="8"/>
      <c r="I18" s="8"/>
      <c r="J18" s="8"/>
      <c r="K18" s="8"/>
      <c r="L18" s="8"/>
    </row>
    <row r="19" spans="1:12" s="9" customFormat="1" ht="15.75" x14ac:dyDescent="0.2">
      <c r="A19" s="21">
        <v>401200</v>
      </c>
      <c r="B19" s="20" t="s">
        <v>21</v>
      </c>
      <c r="C19" s="27">
        <f t="shared" si="0"/>
        <v>105775182</v>
      </c>
      <c r="D19" s="28">
        <f>D20+D21</f>
        <v>0</v>
      </c>
      <c r="E19" s="28">
        <f>E20+E21</f>
        <v>105775182</v>
      </c>
      <c r="F19" s="28">
        <f>F20+F21</f>
        <v>105775182</v>
      </c>
      <c r="G19" s="8"/>
      <c r="H19" s="8"/>
      <c r="I19" s="8"/>
      <c r="J19" s="8"/>
      <c r="K19" s="8"/>
      <c r="L19" s="8"/>
    </row>
    <row r="20" spans="1:12" s="9" customFormat="1" ht="15.75" x14ac:dyDescent="0.2">
      <c r="A20" s="18">
        <v>401201</v>
      </c>
      <c r="B20" s="19" t="s">
        <v>22</v>
      </c>
      <c r="C20" s="27">
        <f t="shared" si="0"/>
        <v>102171150</v>
      </c>
      <c r="D20" s="28"/>
      <c r="E20" s="28">
        <v>102171150</v>
      </c>
      <c r="F20" s="28">
        <v>102171150</v>
      </c>
      <c r="G20" s="8"/>
      <c r="H20" s="8"/>
      <c r="I20" s="8"/>
      <c r="J20" s="8"/>
      <c r="K20" s="8"/>
      <c r="L20" s="8"/>
    </row>
    <row r="21" spans="1:12" s="9" customFormat="1" ht="15.75" x14ac:dyDescent="0.2">
      <c r="A21" s="18">
        <v>401202</v>
      </c>
      <c r="B21" s="19" t="s">
        <v>23</v>
      </c>
      <c r="C21" s="27">
        <f>SUM(D21:E21)</f>
        <v>3604032</v>
      </c>
      <c r="D21" s="28"/>
      <c r="E21" s="28">
        <v>3604032</v>
      </c>
      <c r="F21" s="28">
        <v>3604032</v>
      </c>
      <c r="G21" s="8"/>
      <c r="H21" s="8"/>
      <c r="I21" s="8"/>
      <c r="J21" s="8"/>
      <c r="K21" s="8"/>
      <c r="L21" s="8"/>
    </row>
    <row r="22" spans="1:12" s="9" customFormat="1" ht="15.75" x14ac:dyDescent="0.2">
      <c r="A22" s="21">
        <v>402000</v>
      </c>
      <c r="B22" s="20" t="s">
        <v>24</v>
      </c>
      <c r="C22" s="27">
        <f t="shared" si="0"/>
        <v>-225300</v>
      </c>
      <c r="D22" s="28">
        <f>D23</f>
        <v>0</v>
      </c>
      <c r="E22" s="28">
        <f>E23</f>
        <v>-225300</v>
      </c>
      <c r="F22" s="28">
        <f>F23</f>
        <v>-225300</v>
      </c>
      <c r="G22" s="8"/>
      <c r="H22" s="8"/>
      <c r="I22" s="8"/>
      <c r="J22" s="8"/>
      <c r="K22" s="8"/>
      <c r="L22" s="8"/>
    </row>
    <row r="23" spans="1:12" s="9" customFormat="1" ht="15.75" x14ac:dyDescent="0.2">
      <c r="A23" s="21">
        <v>402200</v>
      </c>
      <c r="B23" s="20" t="s">
        <v>25</v>
      </c>
      <c r="C23" s="27">
        <f t="shared" si="0"/>
        <v>-225300</v>
      </c>
      <c r="D23" s="28">
        <f>D24+D25</f>
        <v>0</v>
      </c>
      <c r="E23" s="28">
        <f>E24+E25</f>
        <v>-225300</v>
      </c>
      <c r="F23" s="28">
        <f>F24+F25</f>
        <v>-225300</v>
      </c>
      <c r="G23" s="8"/>
      <c r="H23" s="8"/>
      <c r="I23" s="8"/>
      <c r="J23" s="8"/>
      <c r="K23" s="8"/>
      <c r="L23" s="8"/>
    </row>
    <row r="24" spans="1:12" s="9" customFormat="1" ht="15.75" x14ac:dyDescent="0.2">
      <c r="A24" s="18">
        <v>402201</v>
      </c>
      <c r="B24" s="19" t="s">
        <v>22</v>
      </c>
      <c r="C24" s="27">
        <f t="shared" si="0"/>
        <v>0</v>
      </c>
      <c r="D24" s="28"/>
      <c r="E24" s="28"/>
      <c r="F24" s="28"/>
      <c r="G24" s="8"/>
      <c r="H24" s="8"/>
      <c r="I24" s="8"/>
      <c r="J24" s="8"/>
      <c r="K24" s="8"/>
      <c r="L24" s="8"/>
    </row>
    <row r="25" spans="1:12" s="9" customFormat="1" ht="15.75" x14ac:dyDescent="0.2">
      <c r="A25" s="18">
        <v>402202</v>
      </c>
      <c r="B25" s="19" t="s">
        <v>23</v>
      </c>
      <c r="C25" s="27">
        <f t="shared" si="0"/>
        <v>-225300</v>
      </c>
      <c r="D25" s="28"/>
      <c r="E25" s="28">
        <v>-225300</v>
      </c>
      <c r="F25" s="28">
        <v>-225300</v>
      </c>
      <c r="G25" s="8"/>
      <c r="H25" s="8"/>
      <c r="I25" s="8"/>
      <c r="J25" s="8"/>
      <c r="K25" s="8"/>
      <c r="L25" s="8"/>
    </row>
    <row r="26" spans="1:12" s="7" customFormat="1" ht="31.5" customHeight="1" x14ac:dyDescent="0.2">
      <c r="A26" s="21">
        <v>600000</v>
      </c>
      <c r="B26" s="20" t="s">
        <v>2</v>
      </c>
      <c r="C26" s="27">
        <f t="shared" si="0"/>
        <v>0</v>
      </c>
      <c r="D26" s="27">
        <f>SUM(D27)</f>
        <v>-74976726</v>
      </c>
      <c r="E26" s="27">
        <f>SUM(E27)</f>
        <v>74976726</v>
      </c>
      <c r="F26" s="27">
        <f>SUM(F27)</f>
        <v>74976726</v>
      </c>
      <c r="G26" s="6"/>
      <c r="H26" s="6"/>
      <c r="I26" s="6"/>
      <c r="J26" s="6"/>
      <c r="K26" s="6"/>
      <c r="L26" s="6"/>
    </row>
    <row r="27" spans="1:12" s="9" customFormat="1" ht="18.75" customHeight="1" x14ac:dyDescent="0.2">
      <c r="A27" s="18">
        <v>602000</v>
      </c>
      <c r="B27" s="19" t="s">
        <v>3</v>
      </c>
      <c r="C27" s="27">
        <f t="shared" si="0"/>
        <v>0</v>
      </c>
      <c r="D27" s="28">
        <f>SUM(D28:D29)</f>
        <v>-74976726</v>
      </c>
      <c r="E27" s="28">
        <f>SUM(E28:E29)</f>
        <v>74976726</v>
      </c>
      <c r="F27" s="28">
        <f>SUM(F28:F29)</f>
        <v>74976726</v>
      </c>
      <c r="G27" s="8"/>
      <c r="H27" s="8"/>
      <c r="I27" s="8"/>
      <c r="J27" s="8"/>
      <c r="K27" s="8"/>
      <c r="L27" s="8"/>
    </row>
    <row r="28" spans="1:12" s="9" customFormat="1" ht="18.75" customHeight="1" x14ac:dyDescent="0.2">
      <c r="A28" s="18">
        <v>602100</v>
      </c>
      <c r="B28" s="19" t="s">
        <v>4</v>
      </c>
      <c r="C28" s="27">
        <f t="shared" si="0"/>
        <v>0</v>
      </c>
      <c r="D28" s="28"/>
      <c r="E28" s="28"/>
      <c r="F28" s="29"/>
      <c r="G28" s="8"/>
      <c r="H28" s="8"/>
      <c r="I28" s="8"/>
      <c r="J28" s="8"/>
      <c r="K28" s="8"/>
      <c r="L28" s="8"/>
    </row>
    <row r="29" spans="1:12" s="9" customFormat="1" ht="51" customHeight="1" x14ac:dyDescent="0.2">
      <c r="A29" s="18">
        <v>602400</v>
      </c>
      <c r="B29" s="19" t="s">
        <v>11</v>
      </c>
      <c r="C29" s="31">
        <f t="shared" si="0"/>
        <v>0</v>
      </c>
      <c r="D29" s="28">
        <f>-139976726+65000000</f>
        <v>-74976726</v>
      </c>
      <c r="E29" s="28">
        <f>139976726-65000000</f>
        <v>74976726</v>
      </c>
      <c r="F29" s="28">
        <f>139976726-65000000</f>
        <v>74976726</v>
      </c>
      <c r="G29" s="8"/>
      <c r="H29" s="8"/>
      <c r="I29" s="8"/>
      <c r="J29" s="8"/>
      <c r="K29" s="8"/>
      <c r="L29" s="8"/>
    </row>
    <row r="30" spans="1:12" ht="21.75" customHeight="1" x14ac:dyDescent="0.2">
      <c r="A30" s="13"/>
      <c r="B30" s="20" t="s">
        <v>13</v>
      </c>
      <c r="C30" s="34">
        <f t="shared" si="0"/>
        <v>105549882</v>
      </c>
      <c r="D30" s="33">
        <f>SUM(D17+D26)</f>
        <v>-74976726</v>
      </c>
      <c r="E30" s="33">
        <f>SUM(E17+E26)</f>
        <v>180526608</v>
      </c>
      <c r="F30" s="33">
        <f>SUM(F17+F26)</f>
        <v>180526608</v>
      </c>
    </row>
    <row r="31" spans="1:12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 x14ac:dyDescent="0.2"/>
    <row r="33" spans="1:2" ht="16.5" customHeight="1" x14ac:dyDescent="0.3">
      <c r="A33" s="23" t="s">
        <v>27</v>
      </c>
      <c r="B33" s="14"/>
    </row>
    <row r="34" spans="1:2" ht="33.75" customHeight="1" x14ac:dyDescent="0.2"/>
  </sheetData>
  <mergeCells count="7">
    <mergeCell ref="E1:F1"/>
    <mergeCell ref="D4:D5"/>
    <mergeCell ref="A3:E3"/>
    <mergeCell ref="C4:C5"/>
    <mergeCell ref="E4:F4"/>
    <mergeCell ref="B4:B5"/>
    <mergeCell ref="A4:A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99B2CFD-0542-4FE5-912A-06250CBA70B3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2016-12-30T13:12:37Z</cp:lastPrinted>
  <dcterms:created xsi:type="dcterms:W3CDTF">2014-01-17T10:52:16Z</dcterms:created>
  <dcterms:modified xsi:type="dcterms:W3CDTF">2017-01-05T07:39:16Z</dcterms:modified>
</cp:coreProperties>
</file>