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120" yWindow="120" windowWidth="9720" windowHeight="7320"/>
  </bookViews>
  <sheets>
    <sheet name="Лист1" sheetId="16" r:id="rId1"/>
  </sheets>
  <calcPr calcId="162913"/>
</workbook>
</file>

<file path=xl/calcChain.xml><?xml version="1.0" encoding="utf-8"?>
<calcChain xmlns="http://schemas.openxmlformats.org/spreadsheetml/2006/main">
  <c r="G42" i="16" l="1"/>
  <c r="I20" i="16"/>
  <c r="I22" i="16"/>
  <c r="I24" i="16"/>
  <c r="I28" i="16"/>
  <c r="I30" i="16"/>
  <c r="I32" i="16"/>
  <c r="I34" i="16"/>
  <c r="I36" i="16"/>
  <c r="I38" i="16"/>
  <c r="I40" i="16"/>
  <c r="I42" i="16"/>
  <c r="I54" i="16"/>
  <c r="I56" i="16"/>
  <c r="I58" i="16"/>
  <c r="I60" i="16"/>
  <c r="I61" i="16"/>
  <c r="I64" i="16"/>
  <c r="I95" i="16"/>
  <c r="I96" i="16"/>
  <c r="I97" i="16"/>
  <c r="I98" i="16"/>
  <c r="G13" i="16"/>
  <c r="G65" i="16"/>
  <c r="I65" i="16" s="1"/>
  <c r="G66" i="16"/>
  <c r="I66" i="16" s="1"/>
  <c r="G67" i="16"/>
  <c r="I67" i="16" s="1"/>
  <c r="G68" i="16"/>
  <c r="I68" i="16" s="1"/>
  <c r="G64" i="16"/>
  <c r="G62" i="16"/>
  <c r="I62" i="16" s="1"/>
  <c r="G60" i="16"/>
  <c r="G55" i="16"/>
  <c r="I55" i="16" s="1"/>
  <c r="G56" i="16"/>
  <c r="G57" i="16"/>
  <c r="I57" i="16" s="1"/>
  <c r="G58" i="16"/>
  <c r="G59" i="16"/>
  <c r="I59" i="16" s="1"/>
  <c r="G54" i="16"/>
  <c r="G53" i="16"/>
  <c r="I53" i="16" s="1"/>
  <c r="G49" i="16"/>
  <c r="I49" i="16" s="1"/>
  <c r="G50" i="16"/>
  <c r="I50" i="16" s="1"/>
  <c r="G51" i="16"/>
  <c r="I51" i="16" s="1"/>
  <c r="G52" i="16"/>
  <c r="I52" i="16" s="1"/>
  <c r="G48" i="16"/>
  <c r="G47" i="16" s="1"/>
  <c r="I47" i="16" s="1"/>
  <c r="G28" i="16"/>
  <c r="G29" i="16"/>
  <c r="I29" i="16" s="1"/>
  <c r="G30" i="16"/>
  <c r="G31" i="16"/>
  <c r="I31" i="16" s="1"/>
  <c r="G32" i="16"/>
  <c r="G33" i="16"/>
  <c r="I33" i="16" s="1"/>
  <c r="G34" i="16"/>
  <c r="G35" i="16"/>
  <c r="I35" i="16" s="1"/>
  <c r="G36" i="16"/>
  <c r="G37" i="16"/>
  <c r="I37" i="16" s="1"/>
  <c r="G38" i="16"/>
  <c r="G39" i="16"/>
  <c r="I39" i="16" s="1"/>
  <c r="G40" i="16"/>
  <c r="G41" i="16"/>
  <c r="I41" i="16" s="1"/>
  <c r="G27" i="16"/>
  <c r="I27" i="16" s="1"/>
  <c r="G21" i="16"/>
  <c r="I21" i="16" s="1"/>
  <c r="G20" i="16"/>
  <c r="G19" i="16"/>
  <c r="G22" i="16"/>
  <c r="G23" i="16"/>
  <c r="I23" i="16" s="1"/>
  <c r="G24" i="16"/>
  <c r="G25" i="16"/>
  <c r="I25" i="16" s="1"/>
  <c r="G14" i="16"/>
  <c r="G15" i="16"/>
  <c r="G16" i="16"/>
  <c r="G12" i="16"/>
  <c r="G11" i="16"/>
  <c r="H12" i="16"/>
  <c r="G43" i="16"/>
  <c r="I43" i="16" s="1"/>
  <c r="G44" i="16"/>
  <c r="I44" i="16" s="1"/>
  <c r="G45" i="16"/>
  <c r="I45" i="16" s="1"/>
  <c r="G46" i="16"/>
  <c r="I46" i="16" s="1"/>
  <c r="G63" i="16"/>
  <c r="I63" i="16" s="1"/>
  <c r="I48" i="16" l="1"/>
  <c r="G26" i="16"/>
  <c r="I26" i="16" s="1"/>
  <c r="I19" i="16"/>
  <c r="G18" i="16" l="1"/>
</calcChain>
</file>

<file path=xl/sharedStrings.xml><?xml version="1.0" encoding="utf-8"?>
<sst xmlns="http://schemas.openxmlformats.org/spreadsheetml/2006/main" count="154" uniqueCount="132">
  <si>
    <t>МКП "Реклама"</t>
  </si>
  <si>
    <t>№ п/п</t>
  </si>
  <si>
    <t>Чистий дохід (виручка) від реалізації продукції (товарів, робіт, послуг), без ПДВ</t>
  </si>
  <si>
    <t>У тому числі за основними видами діяльності</t>
  </si>
  <si>
    <t>Собівартість реалізованої продукції (товарів, робіт, послуг), усього в т.ч.</t>
  </si>
  <si>
    <t>4.1.</t>
  </si>
  <si>
    <t>1.</t>
  </si>
  <si>
    <t>2.</t>
  </si>
  <si>
    <t>3.</t>
  </si>
  <si>
    <t>4.</t>
  </si>
  <si>
    <t>-</t>
  </si>
  <si>
    <t>4.2.</t>
  </si>
  <si>
    <t>витрати на оплату праці</t>
  </si>
  <si>
    <t>відрахування на соціальні заходи</t>
  </si>
  <si>
    <t>4.3.</t>
  </si>
  <si>
    <t>Амортизація</t>
  </si>
  <si>
    <t>4.5.</t>
  </si>
  <si>
    <t>інші операційні витрати, усього, в т.ч.</t>
  </si>
  <si>
    <t>5.</t>
  </si>
  <si>
    <t>6.</t>
  </si>
  <si>
    <t>7.</t>
  </si>
  <si>
    <t>Адміністративні витрати, всього, в т.ч.</t>
  </si>
  <si>
    <t>Інші операційні витрати, в т.ч.</t>
  </si>
  <si>
    <t>Фінансовий результат від операційної діяльності, прибуток (+), збиток (-)</t>
  </si>
  <si>
    <t>Інші доходи</t>
  </si>
  <si>
    <t>Інші витрати</t>
  </si>
  <si>
    <t>Фінансовий результат від операційної діяльності до оподаткування, прибуток (+), збиток (-)</t>
  </si>
  <si>
    <t>Податок на прибуток</t>
  </si>
  <si>
    <t>Чистий прибуток (+), збиток (-)</t>
  </si>
  <si>
    <t xml:space="preserve">Сплата частини чистого прибутку </t>
  </si>
  <si>
    <t>Рентабельність, %</t>
  </si>
  <si>
    <t>Використання чистого прибутку, всього, в т.ч.:</t>
  </si>
  <si>
    <t>нараховано, всього, в т.ч.</t>
  </si>
  <si>
    <t>фактично використано, всього, в т.ч.</t>
  </si>
  <si>
    <t xml:space="preserve">на матеріальне заохочення </t>
  </si>
  <si>
    <t>інші фонди</t>
  </si>
  <si>
    <t>в т.ч. поточна</t>
  </si>
  <si>
    <t>в тому числі по зар. платі</t>
  </si>
  <si>
    <t>Середньоспискова чисельність працівників</t>
  </si>
  <si>
    <t>в т.ч. АУП</t>
  </si>
  <si>
    <t>Середньомісячна заробітна плата</t>
  </si>
  <si>
    <t>Головний бухгалтер</t>
  </si>
  <si>
    <t>матеріали</t>
  </si>
  <si>
    <t>послуги банку</t>
  </si>
  <si>
    <t>послуги автовишки, поклейка</t>
  </si>
  <si>
    <t>обслуговування офісної техніки</t>
  </si>
  <si>
    <t>на розвиток виробництва (75%)</t>
  </si>
  <si>
    <t>на матеріальне заохочення (20%)</t>
  </si>
  <si>
    <t>інші фонди (5%)</t>
  </si>
  <si>
    <t>послуги зв'язку, енергоносії</t>
  </si>
  <si>
    <t>Валовий прибуток (- збиток)</t>
  </si>
  <si>
    <t>затрати баїнгу</t>
  </si>
  <si>
    <t>послуги з інформатизації</t>
  </si>
  <si>
    <t>комунальні послуги, госпвитрати</t>
  </si>
  <si>
    <t>8.</t>
  </si>
  <si>
    <t>9.</t>
  </si>
  <si>
    <t>11.</t>
  </si>
  <si>
    <t>12.</t>
  </si>
  <si>
    <t>18.</t>
  </si>
  <si>
    <t>19.</t>
  </si>
  <si>
    <t>20.</t>
  </si>
  <si>
    <t>13.</t>
  </si>
  <si>
    <t>14.</t>
  </si>
  <si>
    <t>15.</t>
  </si>
  <si>
    <t>16.</t>
  </si>
  <si>
    <t>17.</t>
  </si>
  <si>
    <t>в тому числі по зар. платі (поточна)</t>
  </si>
  <si>
    <t>Обсяг виконаних робіт (наданих послуг) в натуральних показниках в т.ч.</t>
  </si>
  <si>
    <t>Кількість рекламних конструкцій шт.</t>
  </si>
  <si>
    <t>Загальна площа рекламних поверхонь м.кв.</t>
  </si>
  <si>
    <t>Кількість рекламних поверхонь шт.</t>
  </si>
  <si>
    <t>право розміщення рекламоносіїв</t>
  </si>
  <si>
    <t>послуги з консалтінгу та аудиту</t>
  </si>
  <si>
    <t>періодичні видання, канцтовари</t>
  </si>
  <si>
    <t>списання простроченої КТ заборгованості</t>
  </si>
  <si>
    <t>списання основних засобів</t>
  </si>
  <si>
    <t>Дохід від списання КТ заборгованості</t>
  </si>
  <si>
    <t>Списання безнадійної ДТ заборгованості</t>
  </si>
  <si>
    <t>8.1.</t>
  </si>
  <si>
    <t xml:space="preserve">Інші операційні доходи </t>
  </si>
  <si>
    <t>Дохід від оприбуткування надлишків/оз</t>
  </si>
  <si>
    <t>8.2.</t>
  </si>
  <si>
    <t>винагорода за договором ЦПХ</t>
  </si>
  <si>
    <t>Дохід від безопл.одерж.активів</t>
  </si>
  <si>
    <t>8.3.</t>
  </si>
  <si>
    <t>8.4.</t>
  </si>
  <si>
    <t>8.5.</t>
  </si>
  <si>
    <t>Витрати на демонтаж незакон.встан.рекл.констр.та соц.рекл.</t>
  </si>
  <si>
    <t>Витрати на святкове прикрашання міста</t>
  </si>
  <si>
    <t xml:space="preserve">Витр.на вигот.та монт.рекл.амних конструкцій на існуючих зупинках громадського транспорту по вул.                                     </t>
  </si>
  <si>
    <t>на 01.01.2015 р.</t>
  </si>
  <si>
    <t>на покриття збитків минулих періодів</t>
  </si>
  <si>
    <t>4.3.1</t>
  </si>
  <si>
    <t>Різниця</t>
  </si>
  <si>
    <t>Дебіторська заборгованість: на 01.01.2014 р.</t>
  </si>
  <si>
    <t xml:space="preserve">Розміщення реклами од. </t>
  </si>
  <si>
    <t>списання визнаних штрафів/пені</t>
  </si>
  <si>
    <t>Кредиторська заборгованість, в т.ч. поточна: на 01.01.2014 р.</t>
  </si>
  <si>
    <t>Списання визнаних штрафів</t>
  </si>
  <si>
    <t>Відшк.витр.на вигот.та монт.рекламних конструкцій на існуючих зупинках громадського транспорту по вул.</t>
  </si>
  <si>
    <t>на 01.01.2016 р.</t>
  </si>
  <si>
    <t>друк</t>
  </si>
  <si>
    <t>ремонт приміщення</t>
  </si>
  <si>
    <t>4.4</t>
  </si>
  <si>
    <t>Відшкод.витр. на соціальну рекл.</t>
  </si>
  <si>
    <t>Відшкод.за демонт.незакон.встан.рекл.конструкцій</t>
  </si>
  <si>
    <t>Амортизація безоплатно одержаних активів</t>
  </si>
  <si>
    <t>8.6</t>
  </si>
  <si>
    <t>Податки</t>
  </si>
  <si>
    <t>на 01.01.2017 р.</t>
  </si>
  <si>
    <t>послуги техніка (демонтажі незаконно встановлених конструкцій 2015рік, демонтажі кондиціонерів 2016)</t>
  </si>
  <si>
    <t xml:space="preserve">в тому числі по зар. платі </t>
  </si>
  <si>
    <r>
      <t xml:space="preserve">матеріальні витрати, усього, в т.ч. </t>
    </r>
    <r>
      <rPr>
        <b/>
        <sz val="12"/>
        <rFont val="Times New Roman"/>
        <family val="1"/>
        <charset val="204"/>
      </rPr>
      <t>(розшифрувати)</t>
    </r>
  </si>
  <si>
    <r>
      <t xml:space="preserve">Інші витрати всього, в т.ч. </t>
    </r>
    <r>
      <rPr>
        <b/>
        <sz val="12"/>
        <rFont val="Times New Roman"/>
        <family val="1"/>
        <charset val="204"/>
      </rPr>
      <t>(розшифрувати)</t>
    </r>
  </si>
  <si>
    <t xml:space="preserve"> в т.ч. соціальної реклами од.</t>
  </si>
  <si>
    <t>І квартал</t>
  </si>
  <si>
    <t>ІІ квартал</t>
  </si>
  <si>
    <t>інші витрати(навчання,довідки)</t>
  </si>
  <si>
    <t>10.</t>
  </si>
  <si>
    <t>Обсяг виконаних робіт в тис. грн., всього. в т.ч. (розшифрувати виходячи із специфіки підприємства)</t>
  </si>
  <si>
    <t>Директор МКП "Реклама"</t>
  </si>
  <si>
    <t>Т.Я.Унгурян</t>
  </si>
  <si>
    <t>О.І.Алексюк</t>
  </si>
  <si>
    <t>ІІІ квартал</t>
  </si>
  <si>
    <t>-B1</t>
  </si>
  <si>
    <t>Відшкодування витрат на реконструкцію зупинок</t>
  </si>
  <si>
    <t>Виконання фінансового плану за 2016 рік</t>
  </si>
  <si>
    <t>Прогноз на 2016 рік</t>
  </si>
  <si>
    <t>Факт на 2016 рік</t>
  </si>
  <si>
    <t>Всього</t>
  </si>
  <si>
    <r>
      <t>IV</t>
    </r>
    <r>
      <rPr>
        <sz val="9"/>
        <rFont val="Times New Roman"/>
        <family val="1"/>
        <charset val="204"/>
      </rPr>
      <t xml:space="preserve"> квартал</t>
    </r>
  </si>
  <si>
    <t>Відшкодування на святкове прикрашання міста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</si>
</sst>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</font>
    <font>
      <sz val="12"/>
      <name val="Arial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Fill="1"/>
    <xf numFmtId="2" fontId="3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Alignment="1">
      <alignment shrinkToFit="1"/>
    </xf>
    <xf numFmtId="0" fontId="8" fillId="0" borderId="1" xfId="0" applyFont="1" applyFill="1" applyBorder="1" applyAlignment="1">
      <alignment vertical="distributed" shrinkToFit="1"/>
    </xf>
    <xf numFmtId="0" fontId="1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/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/>
    <xf numFmtId="2" fontId="8" fillId="0" borderId="4" xfId="0" applyNumberFormat="1" applyFont="1" applyBorder="1" applyAlignment="1">
      <alignment horizontal="center" vertical="center"/>
    </xf>
    <xf numFmtId="0" fontId="8" fillId="0" borderId="4" xfId="0" applyFont="1" applyBorder="1"/>
    <xf numFmtId="2" fontId="8" fillId="0" borderId="5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0" fontId="8" fillId="0" borderId="6" xfId="0" applyFont="1" applyBorder="1"/>
    <xf numFmtId="0" fontId="8" fillId="0" borderId="7" xfId="0" applyFont="1" applyBorder="1"/>
    <xf numFmtId="2" fontId="8" fillId="0" borderId="3" xfId="0" applyNumberFormat="1" applyFont="1" applyBorder="1" applyAlignment="1">
      <alignment horizontal="center" vertical="center"/>
    </xf>
    <xf numFmtId="0" fontId="8" fillId="0" borderId="8" xfId="0" applyFont="1" applyBorder="1"/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2" fontId="9" fillId="0" borderId="9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0" fontId="8" fillId="0" borderId="13" xfId="0" applyFont="1" applyFill="1" applyBorder="1" applyAlignment="1">
      <alignment vertical="distributed" shrinkToFit="1"/>
    </xf>
    <xf numFmtId="0" fontId="8" fillId="0" borderId="9" xfId="0" applyFont="1" applyFill="1" applyBorder="1" applyAlignment="1">
      <alignment vertical="distributed" shrinkToFit="1"/>
    </xf>
    <xf numFmtId="0" fontId="9" fillId="0" borderId="9" xfId="0" applyFont="1" applyFill="1" applyBorder="1" applyAlignment="1">
      <alignment vertical="distributed" shrinkToFit="1"/>
    </xf>
    <xf numFmtId="0" fontId="8" fillId="0" borderId="14" xfId="0" applyFont="1" applyFill="1" applyBorder="1" applyAlignment="1">
      <alignment vertical="distributed" shrinkToFit="1"/>
    </xf>
    <xf numFmtId="0" fontId="8" fillId="0" borderId="15" xfId="0" applyFont="1" applyFill="1" applyBorder="1" applyAlignment="1">
      <alignment vertical="distributed" shrinkToFit="1"/>
    </xf>
    <xf numFmtId="0" fontId="8" fillId="0" borderId="12" xfId="0" applyFont="1" applyFill="1" applyBorder="1" applyAlignment="1">
      <alignment horizontal="right" vertical="distributed" shrinkToFit="1"/>
    </xf>
    <xf numFmtId="0" fontId="8" fillId="2" borderId="14" xfId="0" applyFont="1" applyFill="1" applyBorder="1" applyAlignment="1">
      <alignment vertical="distributed" shrinkToFit="1"/>
    </xf>
    <xf numFmtId="0" fontId="8" fillId="2" borderId="12" xfId="0" applyFont="1" applyFill="1" applyBorder="1" applyAlignment="1">
      <alignment vertical="distributed" shrinkToFit="1"/>
    </xf>
    <xf numFmtId="0" fontId="8" fillId="0" borderId="15" xfId="0" applyFont="1" applyFill="1" applyBorder="1" applyAlignment="1">
      <alignment horizontal="right" vertical="distributed" shrinkToFit="1"/>
    </xf>
    <xf numFmtId="0" fontId="8" fillId="0" borderId="14" xfId="0" applyFont="1" applyFill="1" applyBorder="1" applyAlignment="1">
      <alignment horizontal="right" vertical="distributed" shrinkToFit="1"/>
    </xf>
    <xf numFmtId="0" fontId="8" fillId="0" borderId="16" xfId="0" applyFont="1" applyFill="1" applyBorder="1" applyAlignment="1">
      <alignment horizontal="right" vertical="distributed" shrinkToFit="1"/>
    </xf>
    <xf numFmtId="0" fontId="9" fillId="0" borderId="13" xfId="0" applyFont="1" applyFill="1" applyBorder="1" applyAlignment="1">
      <alignment vertical="distributed" shrinkToFit="1"/>
    </xf>
    <xf numFmtId="0" fontId="8" fillId="2" borderId="17" xfId="0" applyFont="1" applyFill="1" applyBorder="1" applyAlignment="1">
      <alignment vertical="distributed" shrinkToFit="1"/>
    </xf>
    <xf numFmtId="0" fontId="9" fillId="2" borderId="13" xfId="0" applyFont="1" applyFill="1" applyBorder="1" applyAlignment="1">
      <alignment vertical="distributed" shrinkToFit="1"/>
    </xf>
    <xf numFmtId="0" fontId="8" fillId="0" borderId="12" xfId="0" applyFont="1" applyFill="1" applyBorder="1" applyAlignment="1">
      <alignment vertical="distributed" shrinkToFit="1"/>
    </xf>
    <xf numFmtId="0" fontId="8" fillId="0" borderId="18" xfId="0" applyFont="1" applyFill="1" applyBorder="1" applyAlignment="1">
      <alignment vertical="distributed" shrinkToFit="1"/>
    </xf>
    <xf numFmtId="0" fontId="8" fillId="2" borderId="15" xfId="0" applyFont="1" applyFill="1" applyBorder="1" applyAlignment="1">
      <alignment vertical="distributed" shrinkToFit="1"/>
    </xf>
    <xf numFmtId="0" fontId="8" fillId="0" borderId="10" xfId="0" applyFont="1" applyFill="1" applyBorder="1" applyAlignment="1">
      <alignment horizontal="center" vertical="distributed" shrinkToFit="1"/>
    </xf>
    <xf numFmtId="0" fontId="8" fillId="0" borderId="19" xfId="0" applyFont="1" applyFill="1" applyBorder="1" applyAlignment="1">
      <alignment horizontal="center" vertical="distributed" shrinkToFit="1"/>
    </xf>
    <xf numFmtId="0" fontId="9" fillId="0" borderId="10" xfId="0" applyFont="1" applyFill="1" applyBorder="1" applyAlignment="1">
      <alignment horizontal="center" vertical="distributed" shrinkToFit="1"/>
    </xf>
    <xf numFmtId="0" fontId="8" fillId="0" borderId="20" xfId="0" applyFont="1" applyFill="1" applyBorder="1" applyAlignment="1">
      <alignment horizontal="center" vertical="distributed" shrinkToFit="1"/>
    </xf>
    <xf numFmtId="0" fontId="8" fillId="0" borderId="21" xfId="0" applyFont="1" applyFill="1" applyBorder="1" applyAlignment="1">
      <alignment horizontal="center" vertical="distributed" shrinkToFit="1"/>
    </xf>
    <xf numFmtId="0" fontId="8" fillId="0" borderId="22" xfId="0" applyFont="1" applyFill="1" applyBorder="1" applyAlignment="1">
      <alignment horizontal="center" vertical="distributed" shrinkToFit="1"/>
    </xf>
    <xf numFmtId="0" fontId="9" fillId="0" borderId="11" xfId="0" applyFont="1" applyFill="1" applyBorder="1" applyAlignment="1">
      <alignment horizontal="center" vertical="distributed" shrinkToFit="1"/>
    </xf>
    <xf numFmtId="49" fontId="8" fillId="2" borderId="20" xfId="0" applyNumberFormat="1" applyFont="1" applyFill="1" applyBorder="1" applyAlignment="1">
      <alignment horizontal="center" vertical="distributed" shrinkToFit="1"/>
    </xf>
    <xf numFmtId="49" fontId="8" fillId="2" borderId="21" xfId="0" applyNumberFormat="1" applyFont="1" applyFill="1" applyBorder="1" applyAlignment="1">
      <alignment horizontal="center" vertical="distributed" shrinkToFit="1"/>
    </xf>
    <xf numFmtId="49" fontId="8" fillId="0" borderId="21" xfId="0" applyNumberFormat="1" applyFont="1" applyFill="1" applyBorder="1" applyAlignment="1">
      <alignment horizontal="center" vertical="distributed" shrinkToFit="1"/>
    </xf>
    <xf numFmtId="0" fontId="8" fillId="0" borderId="23" xfId="0" applyFont="1" applyFill="1" applyBorder="1" applyAlignment="1">
      <alignment horizontal="center" vertical="distributed" shrinkToFit="1"/>
    </xf>
    <xf numFmtId="49" fontId="8" fillId="2" borderId="19" xfId="0" applyNumberFormat="1" applyFont="1" applyFill="1" applyBorder="1" applyAlignment="1">
      <alignment horizontal="center" vertical="distributed" shrinkToFit="1"/>
    </xf>
    <xf numFmtId="0" fontId="9" fillId="2" borderId="10" xfId="0" applyFont="1" applyFill="1" applyBorder="1" applyAlignment="1">
      <alignment horizontal="center" vertical="distributed" shrinkToFit="1"/>
    </xf>
    <xf numFmtId="49" fontId="8" fillId="0" borderId="24" xfId="0" applyNumberFormat="1" applyFont="1" applyFill="1" applyBorder="1" applyAlignment="1">
      <alignment horizontal="center" vertical="distributed" shrinkToFit="1"/>
    </xf>
    <xf numFmtId="49" fontId="8" fillId="2" borderId="22" xfId="0" applyNumberFormat="1" applyFont="1" applyFill="1" applyBorder="1" applyAlignment="1">
      <alignment horizontal="center" vertical="distributed" shrinkToFit="1"/>
    </xf>
    <xf numFmtId="0" fontId="8" fillId="0" borderId="25" xfId="0" applyFont="1" applyFill="1" applyBorder="1" applyAlignment="1">
      <alignment horizontal="center" vertical="distributed" shrinkToFit="1"/>
    </xf>
    <xf numFmtId="0" fontId="8" fillId="0" borderId="5" xfId="0" applyFont="1" applyFill="1" applyBorder="1" applyAlignment="1">
      <alignment vertical="distributed" shrinkToFi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7" xfId="0" applyFont="1" applyFill="1" applyBorder="1" applyAlignment="1">
      <alignment vertical="distributed" shrinkToFit="1"/>
    </xf>
    <xf numFmtId="2" fontId="8" fillId="0" borderId="8" xfId="0" applyNumberFormat="1" applyFont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distributed" shrinkToFit="1"/>
    </xf>
    <xf numFmtId="2" fontId="8" fillId="0" borderId="2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7" xfId="0" applyFont="1" applyBorder="1"/>
    <xf numFmtId="1" fontId="8" fillId="0" borderId="6" xfId="0" applyNumberFormat="1" applyFont="1" applyBorder="1" applyAlignment="1">
      <alignment horizontal="center" vertical="center"/>
    </xf>
    <xf numFmtId="2" fontId="8" fillId="0" borderId="28" xfId="0" applyNumberFormat="1" applyFont="1" applyBorder="1" applyAlignment="1">
      <alignment horizontal="center" vertical="center"/>
    </xf>
    <xf numFmtId="2" fontId="8" fillId="0" borderId="29" xfId="0" applyNumberFormat="1" applyFont="1" applyBorder="1" applyAlignment="1">
      <alignment horizontal="center" vertical="center"/>
    </xf>
    <xf numFmtId="2" fontId="8" fillId="0" borderId="3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49" fontId="8" fillId="2" borderId="31" xfId="0" applyNumberFormat="1" applyFont="1" applyFill="1" applyBorder="1" applyAlignment="1">
      <alignment horizontal="center" vertical="distributed" shrinkToFit="1"/>
    </xf>
    <xf numFmtId="0" fontId="8" fillId="2" borderId="32" xfId="0" applyFont="1" applyFill="1" applyBorder="1" applyAlignment="1">
      <alignment vertical="distributed" shrinkToFit="1"/>
    </xf>
    <xf numFmtId="0" fontId="8" fillId="2" borderId="2" xfId="0" applyFont="1" applyFill="1" applyBorder="1" applyAlignment="1">
      <alignment vertical="distributed" shrinkToFit="1"/>
    </xf>
    <xf numFmtId="2" fontId="8" fillId="0" borderId="13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33" xfId="0" applyFont="1" applyBorder="1" applyAlignment="1">
      <alignment vertical="center"/>
    </xf>
    <xf numFmtId="2" fontId="8" fillId="0" borderId="33" xfId="0" applyNumberFormat="1" applyFont="1" applyBorder="1" applyAlignment="1">
      <alignment horizontal="center" vertical="center"/>
    </xf>
    <xf numFmtId="2" fontId="8" fillId="0" borderId="3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shrinkToFit="1"/>
    </xf>
    <xf numFmtId="0" fontId="5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tabSelected="1" view="pageBreakPreview" zoomScale="85" zoomScaleNormal="100" zoomScaleSheetLayoutView="75" workbookViewId="0">
      <selection activeCell="H8" sqref="H8"/>
    </sheetView>
  </sheetViews>
  <sheetFormatPr defaultRowHeight="12.75" x14ac:dyDescent="0.2"/>
  <cols>
    <col min="1" max="1" width="3.5703125" style="6" customWidth="1"/>
    <col min="2" max="2" width="78" style="6" customWidth="1"/>
    <col min="3" max="3" width="11" hidden="1" customWidth="1"/>
    <col min="4" max="6" width="11.85546875" hidden="1" customWidth="1"/>
    <col min="7" max="7" width="18.28515625" customWidth="1"/>
    <col min="8" max="8" width="18.42578125" customWidth="1"/>
    <col min="9" max="9" width="10.28515625" customWidth="1"/>
  </cols>
  <sheetData>
    <row r="1" spans="1:25" s="1" customFormat="1" ht="18.75" x14ac:dyDescent="0.3">
      <c r="A1" s="93" t="s">
        <v>126</v>
      </c>
      <c r="B1" s="93"/>
      <c r="C1" s="93"/>
      <c r="D1" s="93"/>
      <c r="E1" s="93"/>
      <c r="F1" s="93"/>
      <c r="G1" s="93"/>
      <c r="H1" s="93"/>
      <c r="I1" s="93"/>
      <c r="J1" s="5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4"/>
      <c r="Y1" s="4"/>
    </row>
    <row r="2" spans="1:25" s="1" customFormat="1" ht="19.5" thickBot="1" x14ac:dyDescent="0.35">
      <c r="A2" s="94" t="s">
        <v>0</v>
      </c>
      <c r="B2" s="93"/>
      <c r="C2" s="93"/>
      <c r="D2" s="93"/>
      <c r="E2" s="93"/>
      <c r="F2" s="93"/>
      <c r="G2" s="93"/>
      <c r="H2" s="93"/>
      <c r="I2" s="93"/>
      <c r="J2" s="5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4"/>
      <c r="Y2" s="4"/>
    </row>
    <row r="3" spans="1:25" ht="36.75" customHeight="1" thickBot="1" x14ac:dyDescent="0.25">
      <c r="A3" s="49" t="s">
        <v>1</v>
      </c>
      <c r="B3" s="32"/>
      <c r="C3" s="95" t="s">
        <v>127</v>
      </c>
      <c r="D3" s="96"/>
      <c r="E3" s="96"/>
      <c r="F3" s="96"/>
      <c r="G3" s="97"/>
      <c r="H3" s="25" t="s">
        <v>128</v>
      </c>
      <c r="I3" s="24" t="s">
        <v>93</v>
      </c>
    </row>
    <row r="4" spans="1:25" ht="18" customHeight="1" thickBot="1" x14ac:dyDescent="0.3">
      <c r="A4" s="50"/>
      <c r="B4" s="33"/>
      <c r="C4" s="73" t="s">
        <v>115</v>
      </c>
      <c r="D4" s="74" t="s">
        <v>116</v>
      </c>
      <c r="E4" s="25" t="s">
        <v>123</v>
      </c>
      <c r="F4" s="87" t="s">
        <v>130</v>
      </c>
      <c r="G4" s="25" t="s">
        <v>129</v>
      </c>
      <c r="H4" s="75"/>
      <c r="I4" s="22"/>
    </row>
    <row r="5" spans="1:25" ht="18" customHeight="1" thickBot="1" x14ac:dyDescent="0.3">
      <c r="A5" s="51" t="s">
        <v>6</v>
      </c>
      <c r="B5" s="34" t="s">
        <v>67</v>
      </c>
      <c r="C5" s="17"/>
      <c r="D5" s="18"/>
      <c r="E5" s="72"/>
      <c r="F5" s="72"/>
      <c r="G5" s="72"/>
      <c r="H5" s="19"/>
      <c r="I5" s="20"/>
    </row>
    <row r="6" spans="1:25" ht="18" customHeight="1" x14ac:dyDescent="0.25">
      <c r="A6" s="52"/>
      <c r="B6" s="35" t="s">
        <v>68</v>
      </c>
      <c r="C6" s="15"/>
      <c r="D6" s="15"/>
      <c r="E6" s="15"/>
      <c r="F6" s="15"/>
      <c r="G6" s="15"/>
      <c r="H6" s="16"/>
      <c r="I6" s="16"/>
    </row>
    <row r="7" spans="1:25" ht="18" customHeight="1" x14ac:dyDescent="0.25">
      <c r="A7" s="53"/>
      <c r="B7" s="36" t="s">
        <v>70</v>
      </c>
      <c r="C7" s="11"/>
      <c r="D7" s="11"/>
      <c r="E7" s="11"/>
      <c r="F7" s="11"/>
      <c r="G7" s="11"/>
      <c r="H7" s="10"/>
      <c r="I7" s="10"/>
    </row>
    <row r="8" spans="1:25" ht="18" customHeight="1" x14ac:dyDescent="0.25">
      <c r="A8" s="53"/>
      <c r="B8" s="36" t="s">
        <v>69</v>
      </c>
      <c r="C8" s="11"/>
      <c r="D8" s="11"/>
      <c r="E8" s="11"/>
      <c r="F8" s="11"/>
      <c r="G8" s="11"/>
      <c r="H8" s="10"/>
      <c r="I8" s="10"/>
    </row>
    <row r="9" spans="1:25" ht="18" customHeight="1" x14ac:dyDescent="0.25">
      <c r="A9" s="53"/>
      <c r="B9" s="36" t="s">
        <v>95</v>
      </c>
      <c r="C9" s="11"/>
      <c r="D9" s="11"/>
      <c r="E9" s="11"/>
      <c r="F9" s="11"/>
      <c r="G9" s="11"/>
      <c r="H9" s="10"/>
      <c r="I9" s="10"/>
    </row>
    <row r="10" spans="1:25" ht="18" customHeight="1" thickBot="1" x14ac:dyDescent="0.3">
      <c r="A10" s="54"/>
      <c r="B10" s="37" t="s">
        <v>114</v>
      </c>
      <c r="C10" s="21"/>
      <c r="D10" s="21"/>
      <c r="E10" s="21"/>
      <c r="F10" s="21"/>
      <c r="G10" s="21"/>
      <c r="H10" s="14"/>
      <c r="I10" s="14"/>
    </row>
    <row r="11" spans="1:25" ht="35.25" customHeight="1" thickBot="1" x14ac:dyDescent="0.25">
      <c r="A11" s="51" t="s">
        <v>7</v>
      </c>
      <c r="B11" s="34" t="s">
        <v>119</v>
      </c>
      <c r="C11" s="26">
        <v>393.2</v>
      </c>
      <c r="D11" s="26">
        <v>441.9</v>
      </c>
      <c r="E11" s="26">
        <v>432.2</v>
      </c>
      <c r="F11" s="26">
        <v>428.1</v>
      </c>
      <c r="G11" s="26">
        <f t="shared" ref="G11:G16" si="0">C11+D11+E11+F11</f>
        <v>1695.4</v>
      </c>
      <c r="H11" s="26">
        <v>2233</v>
      </c>
      <c r="I11" s="27">
        <v>537.6</v>
      </c>
    </row>
    <row r="12" spans="1:25" ht="33.75" customHeight="1" thickBot="1" x14ac:dyDescent="0.25">
      <c r="A12" s="55" t="s">
        <v>8</v>
      </c>
      <c r="B12" s="34" t="s">
        <v>2</v>
      </c>
      <c r="C12" s="26">
        <v>327.60000000000002</v>
      </c>
      <c r="D12" s="26">
        <v>368.2</v>
      </c>
      <c r="E12" s="26">
        <v>360.2</v>
      </c>
      <c r="F12" s="26">
        <v>356.7</v>
      </c>
      <c r="G12" s="26">
        <f t="shared" si="0"/>
        <v>1412.7</v>
      </c>
      <c r="H12" s="26">
        <f>SUM(H13:H17)</f>
        <v>1873.9</v>
      </c>
      <c r="I12" s="27">
        <v>461.2</v>
      </c>
    </row>
    <row r="13" spans="1:25" ht="18" customHeight="1" thickBot="1" x14ac:dyDescent="0.25">
      <c r="A13" s="52" t="s">
        <v>10</v>
      </c>
      <c r="B13" s="35" t="s">
        <v>3</v>
      </c>
      <c r="C13" s="15">
        <v>284</v>
      </c>
      <c r="D13" s="15">
        <v>310</v>
      </c>
      <c r="E13" s="77">
        <v>290</v>
      </c>
      <c r="F13" s="77">
        <v>280</v>
      </c>
      <c r="G13" s="26">
        <f t="shared" si="0"/>
        <v>1164</v>
      </c>
      <c r="H13" s="80">
        <v>1616.9</v>
      </c>
      <c r="I13" s="15">
        <v>452.9</v>
      </c>
    </row>
    <row r="14" spans="1:25" ht="18" customHeight="1" thickBot="1" x14ac:dyDescent="0.25">
      <c r="A14" s="56" t="s">
        <v>10</v>
      </c>
      <c r="B14" s="38" t="s">
        <v>131</v>
      </c>
      <c r="C14" s="11">
        <v>27.1</v>
      </c>
      <c r="D14" s="11">
        <v>29.7</v>
      </c>
      <c r="E14" s="78">
        <v>34.4</v>
      </c>
      <c r="F14" s="78">
        <v>53.3</v>
      </c>
      <c r="G14" s="26">
        <f t="shared" si="0"/>
        <v>144.5</v>
      </c>
      <c r="H14" s="81">
        <v>113.7</v>
      </c>
      <c r="I14" s="11">
        <v>-30.8</v>
      </c>
    </row>
    <row r="15" spans="1:25" ht="18" customHeight="1" thickBot="1" x14ac:dyDescent="0.25">
      <c r="A15" s="57" t="s">
        <v>10</v>
      </c>
      <c r="B15" s="39" t="s">
        <v>105</v>
      </c>
      <c r="C15" s="21">
        <v>9.9</v>
      </c>
      <c r="D15" s="21">
        <v>22.7</v>
      </c>
      <c r="E15" s="79">
        <v>29.1</v>
      </c>
      <c r="F15" s="79">
        <v>17.5</v>
      </c>
      <c r="G15" s="26">
        <f t="shared" si="0"/>
        <v>79.2</v>
      </c>
      <c r="H15" s="31">
        <v>90</v>
      </c>
      <c r="I15" s="21">
        <v>10.8</v>
      </c>
    </row>
    <row r="16" spans="1:25" ht="18" customHeight="1" thickBot="1" x14ac:dyDescent="0.25">
      <c r="A16" s="82" t="s">
        <v>10</v>
      </c>
      <c r="B16" s="84" t="s">
        <v>104</v>
      </c>
      <c r="C16" s="11">
        <v>6.6</v>
      </c>
      <c r="D16" s="11">
        <v>5.8</v>
      </c>
      <c r="E16" s="11">
        <v>6.7</v>
      </c>
      <c r="F16" s="11">
        <v>5.9</v>
      </c>
      <c r="G16" s="26">
        <f t="shared" si="0"/>
        <v>25</v>
      </c>
      <c r="H16" s="11">
        <v>53.3</v>
      </c>
      <c r="I16" s="11">
        <v>28.3</v>
      </c>
    </row>
    <row r="17" spans="1:9" ht="18" customHeight="1" thickBot="1" x14ac:dyDescent="0.25">
      <c r="A17" s="60" t="s">
        <v>124</v>
      </c>
      <c r="B17" s="83" t="s">
        <v>125</v>
      </c>
      <c r="C17" s="70"/>
      <c r="D17" s="70"/>
      <c r="E17" s="70"/>
      <c r="F17" s="70"/>
      <c r="G17" s="70"/>
      <c r="H17" s="70"/>
      <c r="I17" s="70"/>
    </row>
    <row r="18" spans="1:9" ht="18" customHeight="1" thickBot="1" x14ac:dyDescent="0.25">
      <c r="A18" s="51" t="s">
        <v>9</v>
      </c>
      <c r="B18" s="34" t="s">
        <v>4</v>
      </c>
      <c r="C18" s="26">
        <v>275.10000000000002</v>
      </c>
      <c r="D18" s="27">
        <v>308.39999999999998</v>
      </c>
      <c r="E18" s="27">
        <v>277.7</v>
      </c>
      <c r="F18" s="27">
        <v>287.3</v>
      </c>
      <c r="G18" s="26">
        <f>G19+G26+G22+G23+G24+G25</f>
        <v>1148.5</v>
      </c>
      <c r="H18" s="26">
        <v>1430</v>
      </c>
      <c r="I18" s="27">
        <v>281.5</v>
      </c>
    </row>
    <row r="19" spans="1:9" ht="18" customHeight="1" x14ac:dyDescent="0.2">
      <c r="A19" s="52" t="s">
        <v>5</v>
      </c>
      <c r="B19" s="35" t="s">
        <v>112</v>
      </c>
      <c r="C19" s="15">
        <v>28.8</v>
      </c>
      <c r="D19" s="15">
        <v>101</v>
      </c>
      <c r="E19" s="15">
        <v>40</v>
      </c>
      <c r="F19" s="15">
        <v>52</v>
      </c>
      <c r="G19" s="15">
        <f>G20+G21</f>
        <v>221.8</v>
      </c>
      <c r="H19" s="15">
        <v>327.3</v>
      </c>
      <c r="I19" s="15">
        <f>H19-G19</f>
        <v>105.5</v>
      </c>
    </row>
    <row r="20" spans="1:9" ht="18" customHeight="1" x14ac:dyDescent="0.2">
      <c r="A20" s="53" t="s">
        <v>10</v>
      </c>
      <c r="B20" s="40" t="s">
        <v>42</v>
      </c>
      <c r="C20" s="11">
        <v>16.5</v>
      </c>
      <c r="D20" s="11">
        <v>35</v>
      </c>
      <c r="E20" s="11">
        <v>15</v>
      </c>
      <c r="F20" s="11">
        <v>15</v>
      </c>
      <c r="G20" s="11">
        <f t="shared" ref="G20:G25" si="1">C20+D20+E20+F20</f>
        <v>81.5</v>
      </c>
      <c r="H20" s="81">
        <v>106</v>
      </c>
      <c r="I20" s="15">
        <f t="shared" ref="I20:I68" si="2">H20-G20</f>
        <v>24.5</v>
      </c>
    </row>
    <row r="21" spans="1:9" ht="18" customHeight="1" x14ac:dyDescent="0.2">
      <c r="A21" s="53" t="s">
        <v>10</v>
      </c>
      <c r="B21" s="40" t="s">
        <v>101</v>
      </c>
      <c r="C21" s="11">
        <v>12.3</v>
      </c>
      <c r="D21" s="11">
        <v>66</v>
      </c>
      <c r="E21" s="11">
        <v>25</v>
      </c>
      <c r="F21" s="11">
        <v>37</v>
      </c>
      <c r="G21" s="11">
        <f t="shared" si="1"/>
        <v>140.30000000000001</v>
      </c>
      <c r="H21" s="81">
        <v>221.3</v>
      </c>
      <c r="I21" s="15">
        <f t="shared" si="2"/>
        <v>81</v>
      </c>
    </row>
    <row r="22" spans="1:9" ht="18" customHeight="1" x14ac:dyDescent="0.2">
      <c r="A22" s="53" t="s">
        <v>11</v>
      </c>
      <c r="B22" s="36" t="s">
        <v>12</v>
      </c>
      <c r="C22" s="11">
        <v>71.3</v>
      </c>
      <c r="D22" s="11">
        <v>69.5</v>
      </c>
      <c r="E22" s="11">
        <v>72.900000000000006</v>
      </c>
      <c r="F22" s="11">
        <v>73.400000000000006</v>
      </c>
      <c r="G22" s="11">
        <f t="shared" si="1"/>
        <v>287.10000000000002</v>
      </c>
      <c r="H22" s="81">
        <v>383.8</v>
      </c>
      <c r="I22" s="15">
        <f t="shared" si="2"/>
        <v>96.699999999999989</v>
      </c>
    </row>
    <row r="23" spans="1:9" ht="18" customHeight="1" x14ac:dyDescent="0.2">
      <c r="A23" s="53" t="s">
        <v>14</v>
      </c>
      <c r="B23" s="36" t="s">
        <v>13</v>
      </c>
      <c r="C23" s="11">
        <v>17</v>
      </c>
      <c r="D23" s="11">
        <v>15.3</v>
      </c>
      <c r="E23" s="11">
        <v>16</v>
      </c>
      <c r="F23" s="11">
        <v>16.100000000000001</v>
      </c>
      <c r="G23" s="11">
        <f t="shared" si="1"/>
        <v>64.400000000000006</v>
      </c>
      <c r="H23" s="81">
        <v>85</v>
      </c>
      <c r="I23" s="15">
        <f t="shared" si="2"/>
        <v>20.599999999999994</v>
      </c>
    </row>
    <row r="24" spans="1:9" ht="18" customHeight="1" x14ac:dyDescent="0.2">
      <c r="A24" s="58" t="s">
        <v>92</v>
      </c>
      <c r="B24" s="36" t="s">
        <v>82</v>
      </c>
      <c r="C24" s="11">
        <v>5.9</v>
      </c>
      <c r="D24" s="11">
        <v>0</v>
      </c>
      <c r="E24" s="11">
        <v>0</v>
      </c>
      <c r="F24" s="11">
        <v>0</v>
      </c>
      <c r="G24" s="11">
        <f t="shared" si="1"/>
        <v>5.9</v>
      </c>
      <c r="H24" s="81">
        <v>7.7</v>
      </c>
      <c r="I24" s="15">
        <f t="shared" si="2"/>
        <v>1.7999999999999998</v>
      </c>
    </row>
    <row r="25" spans="1:9" ht="18" customHeight="1" x14ac:dyDescent="0.2">
      <c r="A25" s="58" t="s">
        <v>103</v>
      </c>
      <c r="B25" s="36" t="s">
        <v>15</v>
      </c>
      <c r="C25" s="11">
        <v>16.5</v>
      </c>
      <c r="D25" s="11">
        <v>17.7</v>
      </c>
      <c r="E25" s="11">
        <v>17.7</v>
      </c>
      <c r="F25" s="11">
        <v>17.7</v>
      </c>
      <c r="G25" s="11">
        <f t="shared" si="1"/>
        <v>69.600000000000009</v>
      </c>
      <c r="H25" s="81">
        <v>61.3</v>
      </c>
      <c r="I25" s="15">
        <f t="shared" si="2"/>
        <v>-8.3000000000000114</v>
      </c>
    </row>
    <row r="26" spans="1:9" ht="18" customHeight="1" x14ac:dyDescent="0.2">
      <c r="A26" s="52" t="s">
        <v>16</v>
      </c>
      <c r="B26" s="35" t="s">
        <v>17</v>
      </c>
      <c r="C26" s="11">
        <v>135.6</v>
      </c>
      <c r="D26" s="11">
        <v>104.9</v>
      </c>
      <c r="E26" s="11">
        <v>131.1</v>
      </c>
      <c r="F26" s="11">
        <v>128.1</v>
      </c>
      <c r="G26" s="11">
        <f>SUM(G27:G41)</f>
        <v>499.70000000000005</v>
      </c>
      <c r="H26" s="11">
        <v>564.9</v>
      </c>
      <c r="I26" s="15">
        <f t="shared" si="2"/>
        <v>65.199999999999932</v>
      </c>
    </row>
    <row r="27" spans="1:9" ht="18" customHeight="1" x14ac:dyDescent="0.2">
      <c r="A27" s="53">
        <v>1</v>
      </c>
      <c r="B27" s="40" t="s">
        <v>43</v>
      </c>
      <c r="C27" s="11">
        <v>1.9</v>
      </c>
      <c r="D27" s="11">
        <v>2.1</v>
      </c>
      <c r="E27" s="11">
        <v>2.1</v>
      </c>
      <c r="F27" s="11">
        <v>2.1</v>
      </c>
      <c r="G27" s="11">
        <f>C27+D27+E27+F27</f>
        <v>8.1999999999999993</v>
      </c>
      <c r="H27" s="81">
        <v>8.9</v>
      </c>
      <c r="I27" s="15">
        <f t="shared" si="2"/>
        <v>0.70000000000000107</v>
      </c>
    </row>
    <row r="28" spans="1:9" ht="18" customHeight="1" x14ac:dyDescent="0.2">
      <c r="A28" s="53">
        <v>2</v>
      </c>
      <c r="B28" s="40" t="s">
        <v>49</v>
      </c>
      <c r="C28" s="11">
        <v>1.9</v>
      </c>
      <c r="D28" s="11">
        <v>2</v>
      </c>
      <c r="E28" s="11">
        <v>2</v>
      </c>
      <c r="F28" s="11">
        <v>2</v>
      </c>
      <c r="G28" s="11">
        <f t="shared" ref="G28:G41" si="3">C28+D28+E28+F28</f>
        <v>7.9</v>
      </c>
      <c r="H28" s="81">
        <v>7.6</v>
      </c>
      <c r="I28" s="15">
        <f t="shared" si="2"/>
        <v>-0.30000000000000071</v>
      </c>
    </row>
    <row r="29" spans="1:9" ht="18" customHeight="1" x14ac:dyDescent="0.2">
      <c r="A29" s="53">
        <v>3</v>
      </c>
      <c r="B29" s="40" t="s">
        <v>74</v>
      </c>
      <c r="C29" s="11">
        <v>0</v>
      </c>
      <c r="D29" s="11">
        <v>0</v>
      </c>
      <c r="E29" s="11">
        <v>0</v>
      </c>
      <c r="F29" s="11">
        <v>0</v>
      </c>
      <c r="G29" s="11">
        <f t="shared" si="3"/>
        <v>0</v>
      </c>
      <c r="H29" s="81">
        <v>0</v>
      </c>
      <c r="I29" s="15">
        <f t="shared" si="2"/>
        <v>0</v>
      </c>
    </row>
    <row r="30" spans="1:9" ht="18" customHeight="1" x14ac:dyDescent="0.2">
      <c r="A30" s="53">
        <v>4</v>
      </c>
      <c r="B30" s="40" t="s">
        <v>71</v>
      </c>
      <c r="C30" s="11">
        <v>57.8</v>
      </c>
      <c r="D30" s="11">
        <v>42</v>
      </c>
      <c r="E30" s="11">
        <v>42</v>
      </c>
      <c r="F30" s="11">
        <v>42</v>
      </c>
      <c r="G30" s="11">
        <f t="shared" si="3"/>
        <v>183.8</v>
      </c>
      <c r="H30" s="81">
        <v>207.1</v>
      </c>
      <c r="I30" s="15">
        <f t="shared" si="2"/>
        <v>23.299999999999983</v>
      </c>
    </row>
    <row r="31" spans="1:9" ht="18" customHeight="1" x14ac:dyDescent="0.2">
      <c r="A31" s="53">
        <v>5</v>
      </c>
      <c r="B31" s="40" t="s">
        <v>44</v>
      </c>
      <c r="C31" s="11">
        <v>24.9</v>
      </c>
      <c r="D31" s="11">
        <v>12</v>
      </c>
      <c r="E31" s="11">
        <v>12</v>
      </c>
      <c r="F31" s="11">
        <v>12</v>
      </c>
      <c r="G31" s="11">
        <f t="shared" si="3"/>
        <v>60.9</v>
      </c>
      <c r="H31" s="81">
        <v>85.1</v>
      </c>
      <c r="I31" s="15">
        <f t="shared" si="2"/>
        <v>24.199999999999996</v>
      </c>
    </row>
    <row r="32" spans="1:9" ht="18" customHeight="1" x14ac:dyDescent="0.2">
      <c r="A32" s="53">
        <v>6</v>
      </c>
      <c r="B32" s="40" t="s">
        <v>75</v>
      </c>
      <c r="C32" s="11">
        <v>0</v>
      </c>
      <c r="D32" s="11">
        <v>0</v>
      </c>
      <c r="E32" s="11">
        <v>0</v>
      </c>
      <c r="F32" s="11">
        <v>0</v>
      </c>
      <c r="G32" s="11">
        <f t="shared" si="3"/>
        <v>0</v>
      </c>
      <c r="H32" s="81">
        <v>0</v>
      </c>
      <c r="I32" s="15">
        <f t="shared" si="2"/>
        <v>0</v>
      </c>
    </row>
    <row r="33" spans="1:9" ht="18" customHeight="1" x14ac:dyDescent="0.2">
      <c r="A33" s="53">
        <v>7</v>
      </c>
      <c r="B33" s="40" t="s">
        <v>96</v>
      </c>
      <c r="C33" s="11">
        <v>0</v>
      </c>
      <c r="D33" s="11">
        <v>0</v>
      </c>
      <c r="E33" s="11">
        <v>0</v>
      </c>
      <c r="F33" s="11">
        <v>0</v>
      </c>
      <c r="G33" s="11">
        <f t="shared" si="3"/>
        <v>0</v>
      </c>
      <c r="H33" s="81">
        <v>44</v>
      </c>
      <c r="I33" s="15">
        <f t="shared" si="2"/>
        <v>44</v>
      </c>
    </row>
    <row r="34" spans="1:9" ht="35.25" customHeight="1" x14ac:dyDescent="0.2">
      <c r="A34" s="53">
        <v>8</v>
      </c>
      <c r="B34" s="40" t="s">
        <v>110</v>
      </c>
      <c r="C34" s="11">
        <v>13.2</v>
      </c>
      <c r="D34" s="11">
        <v>17.3</v>
      </c>
      <c r="E34" s="11">
        <v>42.6</v>
      </c>
      <c r="F34" s="11">
        <v>19.100000000000001</v>
      </c>
      <c r="G34" s="11">
        <f t="shared" si="3"/>
        <v>92.199999999999989</v>
      </c>
      <c r="H34" s="81">
        <v>26.4</v>
      </c>
      <c r="I34" s="15">
        <f t="shared" si="2"/>
        <v>-65.799999999999983</v>
      </c>
    </row>
    <row r="35" spans="1:9" ht="18" customHeight="1" x14ac:dyDescent="0.2">
      <c r="A35" s="53">
        <v>9</v>
      </c>
      <c r="B35" s="40" t="s">
        <v>72</v>
      </c>
      <c r="C35" s="11">
        <v>0.9</v>
      </c>
      <c r="D35" s="11">
        <v>0.9</v>
      </c>
      <c r="E35" s="11">
        <v>0.9</v>
      </c>
      <c r="F35" s="11">
        <v>0.9</v>
      </c>
      <c r="G35" s="11">
        <f t="shared" si="3"/>
        <v>3.6</v>
      </c>
      <c r="H35" s="81">
        <v>1</v>
      </c>
      <c r="I35" s="15">
        <f t="shared" si="2"/>
        <v>-2.6</v>
      </c>
    </row>
    <row r="36" spans="1:9" ht="18" customHeight="1" x14ac:dyDescent="0.2">
      <c r="A36" s="53">
        <v>10</v>
      </c>
      <c r="B36" s="40" t="s">
        <v>45</v>
      </c>
      <c r="C36" s="11">
        <v>0.5</v>
      </c>
      <c r="D36" s="11">
        <v>0.5</v>
      </c>
      <c r="E36" s="11">
        <v>0.5</v>
      </c>
      <c r="F36" s="11">
        <v>0.5</v>
      </c>
      <c r="G36" s="11">
        <f t="shared" si="3"/>
        <v>2</v>
      </c>
      <c r="H36" s="81">
        <v>1.8</v>
      </c>
      <c r="I36" s="15">
        <f t="shared" si="2"/>
        <v>-0.19999999999999996</v>
      </c>
    </row>
    <row r="37" spans="1:9" ht="18" customHeight="1" x14ac:dyDescent="0.2">
      <c r="A37" s="53">
        <v>11</v>
      </c>
      <c r="B37" s="40" t="s">
        <v>73</v>
      </c>
      <c r="C37" s="11">
        <v>1.1000000000000001</v>
      </c>
      <c r="D37" s="11">
        <v>0.8</v>
      </c>
      <c r="E37" s="11">
        <v>1.2</v>
      </c>
      <c r="F37" s="11">
        <v>1.7</v>
      </c>
      <c r="G37" s="11">
        <f t="shared" si="3"/>
        <v>4.8</v>
      </c>
      <c r="H37" s="81">
        <v>6.6</v>
      </c>
      <c r="I37" s="15">
        <f t="shared" si="2"/>
        <v>1.7999999999999998</v>
      </c>
    </row>
    <row r="38" spans="1:9" ht="18" customHeight="1" x14ac:dyDescent="0.2">
      <c r="A38" s="53">
        <v>12</v>
      </c>
      <c r="B38" s="40" t="s">
        <v>51</v>
      </c>
      <c r="C38" s="11">
        <v>16.5</v>
      </c>
      <c r="D38" s="11">
        <v>12</v>
      </c>
      <c r="E38" s="11">
        <v>12</v>
      </c>
      <c r="F38" s="11">
        <v>27</v>
      </c>
      <c r="G38" s="11">
        <f t="shared" si="3"/>
        <v>67.5</v>
      </c>
      <c r="H38" s="81">
        <v>106.1</v>
      </c>
      <c r="I38" s="15">
        <f t="shared" si="2"/>
        <v>38.599999999999994</v>
      </c>
    </row>
    <row r="39" spans="1:9" ht="18" customHeight="1" x14ac:dyDescent="0.2">
      <c r="A39" s="53">
        <v>13</v>
      </c>
      <c r="B39" s="40" t="s">
        <v>52</v>
      </c>
      <c r="C39" s="11">
        <v>7.8</v>
      </c>
      <c r="D39" s="11">
        <v>7.8</v>
      </c>
      <c r="E39" s="11">
        <v>7.8</v>
      </c>
      <c r="F39" s="11">
        <v>7.8</v>
      </c>
      <c r="G39" s="11">
        <f t="shared" si="3"/>
        <v>31.2</v>
      </c>
      <c r="H39" s="81">
        <v>29.7</v>
      </c>
      <c r="I39" s="15">
        <f t="shared" si="2"/>
        <v>-1.5</v>
      </c>
    </row>
    <row r="40" spans="1:9" ht="18" customHeight="1" x14ac:dyDescent="0.2">
      <c r="A40" s="52">
        <v>14</v>
      </c>
      <c r="B40" s="41" t="s">
        <v>53</v>
      </c>
      <c r="C40" s="11">
        <v>8.5</v>
      </c>
      <c r="D40" s="11">
        <v>7.5</v>
      </c>
      <c r="E40" s="11">
        <v>8</v>
      </c>
      <c r="F40" s="11">
        <v>10</v>
      </c>
      <c r="G40" s="11">
        <f t="shared" si="3"/>
        <v>34</v>
      </c>
      <c r="H40" s="81">
        <v>38.200000000000003</v>
      </c>
      <c r="I40" s="15">
        <f t="shared" si="2"/>
        <v>4.2000000000000028</v>
      </c>
    </row>
    <row r="41" spans="1:9" ht="18" customHeight="1" thickBot="1" x14ac:dyDescent="0.25">
      <c r="A41" s="59">
        <v>15</v>
      </c>
      <c r="B41" s="42" t="s">
        <v>117</v>
      </c>
      <c r="C41" s="11">
        <v>0.6</v>
      </c>
      <c r="D41" s="11">
        <v>0</v>
      </c>
      <c r="E41" s="11">
        <v>0</v>
      </c>
      <c r="F41" s="11">
        <v>3</v>
      </c>
      <c r="G41" s="11">
        <f t="shared" si="3"/>
        <v>3.6</v>
      </c>
      <c r="H41" s="81">
        <v>2.4</v>
      </c>
      <c r="I41" s="70">
        <f t="shared" si="2"/>
        <v>-1.2000000000000002</v>
      </c>
    </row>
    <row r="42" spans="1:9" ht="18" customHeight="1" thickBot="1" x14ac:dyDescent="0.25">
      <c r="A42" s="51" t="s">
        <v>18</v>
      </c>
      <c r="B42" s="43" t="s">
        <v>50</v>
      </c>
      <c r="C42" s="26">
        <v>52.5</v>
      </c>
      <c r="D42" s="26">
        <v>59.8</v>
      </c>
      <c r="E42" s="26">
        <v>82.5</v>
      </c>
      <c r="F42" s="26">
        <v>69.400000000000006</v>
      </c>
      <c r="G42" s="26">
        <f>C42+D42+E42+F42</f>
        <v>264.20000000000005</v>
      </c>
      <c r="H42" s="26">
        <v>443.9</v>
      </c>
      <c r="I42" s="26">
        <f t="shared" si="2"/>
        <v>179.69999999999993</v>
      </c>
    </row>
    <row r="43" spans="1:9" ht="18" customHeight="1" thickBot="1" x14ac:dyDescent="0.25">
      <c r="A43" s="51" t="s">
        <v>19</v>
      </c>
      <c r="B43" s="43" t="s">
        <v>79</v>
      </c>
      <c r="C43" s="28">
        <v>0</v>
      </c>
      <c r="D43" s="28">
        <v>0</v>
      </c>
      <c r="E43" s="28">
        <v>0</v>
      </c>
      <c r="F43" s="28">
        <v>0</v>
      </c>
      <c r="G43" s="26">
        <f>C43+D43+E43</f>
        <v>0</v>
      </c>
      <c r="H43" s="28">
        <v>0</v>
      </c>
      <c r="I43" s="26">
        <f t="shared" si="2"/>
        <v>0</v>
      </c>
    </row>
    <row r="44" spans="1:9" ht="18" customHeight="1" x14ac:dyDescent="0.2">
      <c r="A44" s="58" t="s">
        <v>10</v>
      </c>
      <c r="B44" s="36" t="s">
        <v>76</v>
      </c>
      <c r="C44" s="15">
        <v>0</v>
      </c>
      <c r="D44" s="15">
        <v>0</v>
      </c>
      <c r="E44" s="15">
        <v>0</v>
      </c>
      <c r="F44" s="15">
        <v>0</v>
      </c>
      <c r="G44" s="15">
        <f>C44+D44+E44</f>
        <v>0</v>
      </c>
      <c r="H44" s="80">
        <v>0</v>
      </c>
      <c r="I44" s="15">
        <f t="shared" si="2"/>
        <v>0</v>
      </c>
    </row>
    <row r="45" spans="1:9" ht="18" customHeight="1" x14ac:dyDescent="0.2">
      <c r="A45" s="58" t="s">
        <v>10</v>
      </c>
      <c r="B45" s="36" t="s">
        <v>80</v>
      </c>
      <c r="C45" s="11">
        <v>0</v>
      </c>
      <c r="D45" s="11">
        <v>0</v>
      </c>
      <c r="E45" s="11">
        <v>0</v>
      </c>
      <c r="F45" s="11">
        <v>0</v>
      </c>
      <c r="G45" s="11">
        <f>C45+D45+E45</f>
        <v>0</v>
      </c>
      <c r="H45" s="81">
        <v>0</v>
      </c>
      <c r="I45" s="15">
        <f t="shared" si="2"/>
        <v>0</v>
      </c>
    </row>
    <row r="46" spans="1:9" ht="30.75" customHeight="1" thickBot="1" x14ac:dyDescent="0.25">
      <c r="A46" s="60" t="s">
        <v>10</v>
      </c>
      <c r="B46" s="44" t="s">
        <v>99</v>
      </c>
      <c r="C46" s="21">
        <v>0</v>
      </c>
      <c r="D46" s="21">
        <v>0</v>
      </c>
      <c r="E46" s="21">
        <v>0</v>
      </c>
      <c r="F46" s="21">
        <v>0</v>
      </c>
      <c r="G46" s="21">
        <f>C46+D46+E46</f>
        <v>0</v>
      </c>
      <c r="H46" s="31">
        <v>0</v>
      </c>
      <c r="I46" s="70">
        <f t="shared" si="2"/>
        <v>0</v>
      </c>
    </row>
    <row r="47" spans="1:9" ht="18" customHeight="1" thickBot="1" x14ac:dyDescent="0.25">
      <c r="A47" s="61" t="s">
        <v>20</v>
      </c>
      <c r="B47" s="45" t="s">
        <v>21</v>
      </c>
      <c r="C47" s="26">
        <v>54.1</v>
      </c>
      <c r="D47" s="27">
        <v>50.2</v>
      </c>
      <c r="E47" s="27">
        <v>50.4</v>
      </c>
      <c r="F47" s="27">
        <v>51.4</v>
      </c>
      <c r="G47" s="26">
        <f>G48+G49+G50+G51</f>
        <v>206.1</v>
      </c>
      <c r="H47" s="27">
        <v>211.4</v>
      </c>
      <c r="I47" s="26">
        <f t="shared" si="2"/>
        <v>5.3000000000000114</v>
      </c>
    </row>
    <row r="48" spans="1:9" ht="18" customHeight="1" x14ac:dyDescent="0.2">
      <c r="A48" s="52">
        <v>1</v>
      </c>
      <c r="B48" s="35" t="s">
        <v>12</v>
      </c>
      <c r="C48" s="15">
        <v>25.2</v>
      </c>
      <c r="D48" s="15">
        <v>32.799999999999997</v>
      </c>
      <c r="E48" s="15">
        <v>33</v>
      </c>
      <c r="F48" s="15">
        <v>33.799999999999997</v>
      </c>
      <c r="G48" s="15">
        <f>C48+D48+E48+F48</f>
        <v>124.8</v>
      </c>
      <c r="H48" s="80">
        <v>132</v>
      </c>
      <c r="I48" s="15">
        <f t="shared" si="2"/>
        <v>7.2000000000000028</v>
      </c>
    </row>
    <row r="49" spans="1:9" ht="18" customHeight="1" x14ac:dyDescent="0.2">
      <c r="A49" s="53">
        <v>2</v>
      </c>
      <c r="B49" s="36" t="s">
        <v>13</v>
      </c>
      <c r="C49" s="11">
        <v>5.6</v>
      </c>
      <c r="D49" s="11">
        <v>7.2</v>
      </c>
      <c r="E49" s="11">
        <v>7.2</v>
      </c>
      <c r="F49" s="11">
        <v>7.4</v>
      </c>
      <c r="G49" s="15">
        <f>C49+D49+E49+F49</f>
        <v>27.4</v>
      </c>
      <c r="H49" s="81">
        <v>34.799999999999997</v>
      </c>
      <c r="I49" s="15">
        <f t="shared" si="2"/>
        <v>7.3999999999999986</v>
      </c>
    </row>
    <row r="50" spans="1:9" ht="18" customHeight="1" x14ac:dyDescent="0.2">
      <c r="A50" s="54">
        <v>3</v>
      </c>
      <c r="B50" s="46" t="s">
        <v>15</v>
      </c>
      <c r="C50" s="11">
        <v>18.899999999999999</v>
      </c>
      <c r="D50" s="11">
        <v>10.199999999999999</v>
      </c>
      <c r="E50" s="11">
        <v>10.199999999999999</v>
      </c>
      <c r="F50" s="11">
        <v>10.199999999999999</v>
      </c>
      <c r="G50" s="15">
        <f>C50+D50+E50+F50</f>
        <v>49.5</v>
      </c>
      <c r="H50" s="81">
        <v>43.6</v>
      </c>
      <c r="I50" s="15">
        <f t="shared" si="2"/>
        <v>-5.8999999999999986</v>
      </c>
    </row>
    <row r="51" spans="1:9" ht="18" customHeight="1" x14ac:dyDescent="0.2">
      <c r="A51" s="53">
        <v>4</v>
      </c>
      <c r="B51" s="36" t="s">
        <v>113</v>
      </c>
      <c r="C51" s="11">
        <v>4.4000000000000004</v>
      </c>
      <c r="D51" s="11">
        <v>0</v>
      </c>
      <c r="E51" s="11">
        <v>0</v>
      </c>
      <c r="F51" s="11">
        <v>0</v>
      </c>
      <c r="G51" s="15">
        <f>C51+D51+E51+F51</f>
        <v>4.4000000000000004</v>
      </c>
      <c r="H51" s="81">
        <v>1</v>
      </c>
      <c r="I51" s="15">
        <f t="shared" si="2"/>
        <v>-3.4000000000000004</v>
      </c>
    </row>
    <row r="52" spans="1:9" ht="18" customHeight="1" thickBot="1" x14ac:dyDescent="0.25">
      <c r="A52" s="53" t="s">
        <v>10</v>
      </c>
      <c r="B52" s="40" t="s">
        <v>102</v>
      </c>
      <c r="C52" s="21">
        <v>4.4000000000000004</v>
      </c>
      <c r="D52" s="21">
        <v>0</v>
      </c>
      <c r="E52" s="21">
        <v>0</v>
      </c>
      <c r="F52" s="21">
        <v>0</v>
      </c>
      <c r="G52" s="15">
        <f>C52+D52+E52+F52</f>
        <v>4.4000000000000004</v>
      </c>
      <c r="H52" s="31">
        <v>0</v>
      </c>
      <c r="I52" s="70">
        <f t="shared" si="2"/>
        <v>-4.4000000000000004</v>
      </c>
    </row>
    <row r="53" spans="1:9" ht="18" customHeight="1" thickBot="1" x14ac:dyDescent="0.25">
      <c r="A53" s="51" t="s">
        <v>54</v>
      </c>
      <c r="B53" s="43" t="s">
        <v>22</v>
      </c>
      <c r="C53" s="26">
        <v>10.199999999999999</v>
      </c>
      <c r="D53" s="27">
        <v>2.1</v>
      </c>
      <c r="E53" s="27">
        <v>2.1</v>
      </c>
      <c r="F53" s="27">
        <v>2.1</v>
      </c>
      <c r="G53" s="26">
        <f>SUM(G54:G59)</f>
        <v>16.5</v>
      </c>
      <c r="H53" s="27">
        <v>20.8</v>
      </c>
      <c r="I53" s="26">
        <f t="shared" si="2"/>
        <v>4.3000000000000007</v>
      </c>
    </row>
    <row r="54" spans="1:9" ht="18" customHeight="1" x14ac:dyDescent="0.2">
      <c r="A54" s="62" t="s">
        <v>78</v>
      </c>
      <c r="B54" s="47" t="s">
        <v>77</v>
      </c>
      <c r="C54" s="15">
        <v>0</v>
      </c>
      <c r="D54" s="15">
        <v>0</v>
      </c>
      <c r="E54" s="15">
        <v>0</v>
      </c>
      <c r="F54" s="15">
        <v>0</v>
      </c>
      <c r="G54" s="15">
        <f t="shared" ref="G54:G60" si="4">C54+D54+E54+F54</f>
        <v>0</v>
      </c>
      <c r="H54" s="80">
        <v>0</v>
      </c>
      <c r="I54" s="15">
        <f t="shared" si="2"/>
        <v>0</v>
      </c>
    </row>
    <row r="55" spans="1:9" ht="18" customHeight="1" x14ac:dyDescent="0.2">
      <c r="A55" s="58" t="s">
        <v>81</v>
      </c>
      <c r="B55" s="36" t="s">
        <v>98</v>
      </c>
      <c r="C55" s="11">
        <v>0</v>
      </c>
      <c r="D55" s="11">
        <v>0</v>
      </c>
      <c r="E55" s="11">
        <v>0</v>
      </c>
      <c r="F55" s="11">
        <v>0</v>
      </c>
      <c r="G55" s="15">
        <f t="shared" si="4"/>
        <v>0</v>
      </c>
      <c r="H55" s="81">
        <v>0</v>
      </c>
      <c r="I55" s="15">
        <f t="shared" si="2"/>
        <v>0</v>
      </c>
    </row>
    <row r="56" spans="1:9" ht="18" customHeight="1" x14ac:dyDescent="0.2">
      <c r="A56" s="57" t="s">
        <v>84</v>
      </c>
      <c r="B56" s="48" t="s">
        <v>87</v>
      </c>
      <c r="C56" s="11">
        <v>0</v>
      </c>
      <c r="D56" s="11">
        <v>0</v>
      </c>
      <c r="E56" s="11">
        <v>0</v>
      </c>
      <c r="F56" s="11">
        <v>0</v>
      </c>
      <c r="G56" s="15">
        <f t="shared" si="4"/>
        <v>0</v>
      </c>
      <c r="H56" s="81">
        <v>8.6999999999999993</v>
      </c>
      <c r="I56" s="15">
        <f t="shared" si="2"/>
        <v>8.6999999999999993</v>
      </c>
    </row>
    <row r="57" spans="1:9" ht="18" customHeight="1" x14ac:dyDescent="0.2">
      <c r="A57" s="63" t="s">
        <v>85</v>
      </c>
      <c r="B57" s="39" t="s">
        <v>88</v>
      </c>
      <c r="C57" s="11">
        <v>0</v>
      </c>
      <c r="D57" s="11">
        <v>0</v>
      </c>
      <c r="E57" s="11">
        <v>0</v>
      </c>
      <c r="F57" s="11">
        <v>0</v>
      </c>
      <c r="G57" s="15">
        <f t="shared" si="4"/>
        <v>0</v>
      </c>
      <c r="H57" s="81">
        <v>2.5</v>
      </c>
      <c r="I57" s="15">
        <f t="shared" si="2"/>
        <v>2.5</v>
      </c>
    </row>
    <row r="58" spans="1:9" ht="30.75" customHeight="1" x14ac:dyDescent="0.2">
      <c r="A58" s="57" t="s">
        <v>86</v>
      </c>
      <c r="B58" s="48" t="s">
        <v>89</v>
      </c>
      <c r="C58" s="11">
        <v>0</v>
      </c>
      <c r="D58" s="11">
        <v>0</v>
      </c>
      <c r="E58" s="11">
        <v>0</v>
      </c>
      <c r="F58" s="11">
        <v>0</v>
      </c>
      <c r="G58" s="15">
        <f t="shared" si="4"/>
        <v>0</v>
      </c>
      <c r="H58" s="81">
        <v>0</v>
      </c>
      <c r="I58" s="15">
        <f t="shared" si="2"/>
        <v>0</v>
      </c>
    </row>
    <row r="59" spans="1:9" ht="18" customHeight="1" thickBot="1" x14ac:dyDescent="0.25">
      <c r="A59" s="63" t="s">
        <v>107</v>
      </c>
      <c r="B59" s="39" t="s">
        <v>108</v>
      </c>
      <c r="C59" s="21">
        <v>10.199999999999999</v>
      </c>
      <c r="D59" s="21">
        <v>2.1</v>
      </c>
      <c r="E59" s="21">
        <v>2.1</v>
      </c>
      <c r="F59" s="21">
        <v>2.1</v>
      </c>
      <c r="G59" s="15">
        <f t="shared" si="4"/>
        <v>16.5</v>
      </c>
      <c r="H59" s="31">
        <v>9.6</v>
      </c>
      <c r="I59" s="70">
        <f t="shared" si="2"/>
        <v>-6.9</v>
      </c>
    </row>
    <row r="60" spans="1:9" s="8" customFormat="1" ht="30" customHeight="1" thickBot="1" x14ac:dyDescent="0.25">
      <c r="A60" s="61" t="s">
        <v>55</v>
      </c>
      <c r="B60" s="45" t="s">
        <v>23</v>
      </c>
      <c r="C60" s="30">
        <v>-11.8</v>
      </c>
      <c r="D60" s="29">
        <v>7.5</v>
      </c>
      <c r="E60" s="29">
        <v>30</v>
      </c>
      <c r="F60" s="29">
        <v>15.9</v>
      </c>
      <c r="G60" s="30">
        <f t="shared" si="4"/>
        <v>41.6</v>
      </c>
      <c r="H60" s="29">
        <v>211.7</v>
      </c>
      <c r="I60" s="26">
        <f t="shared" si="2"/>
        <v>170.1</v>
      </c>
    </row>
    <row r="61" spans="1:9" ht="18" customHeight="1" thickBot="1" x14ac:dyDescent="0.25">
      <c r="A61" s="49" t="s">
        <v>118</v>
      </c>
      <c r="B61" s="65" t="s">
        <v>24</v>
      </c>
      <c r="C61" s="18"/>
      <c r="D61" s="18"/>
      <c r="E61" s="18"/>
      <c r="F61" s="85"/>
      <c r="G61" s="27"/>
      <c r="H61" s="18"/>
      <c r="I61" s="70">
        <f t="shared" si="2"/>
        <v>0</v>
      </c>
    </row>
    <row r="62" spans="1:9" ht="18" customHeight="1" thickBot="1" x14ac:dyDescent="0.25">
      <c r="A62" s="71" t="s">
        <v>10</v>
      </c>
      <c r="B62" s="69" t="s">
        <v>83</v>
      </c>
      <c r="C62" s="70">
        <v>70.8</v>
      </c>
      <c r="D62" s="70">
        <v>70.8</v>
      </c>
      <c r="E62" s="70">
        <v>70.8</v>
      </c>
      <c r="F62" s="86">
        <v>70.8</v>
      </c>
      <c r="G62" s="27">
        <f>C62+D62+E62+F62</f>
        <v>283.2</v>
      </c>
      <c r="H62" s="90">
        <v>291.2</v>
      </c>
      <c r="I62" s="26">
        <f t="shared" si="2"/>
        <v>8</v>
      </c>
    </row>
    <row r="63" spans="1:9" ht="18" customHeight="1" thickBot="1" x14ac:dyDescent="0.25">
      <c r="A63" s="49" t="s">
        <v>56</v>
      </c>
      <c r="B63" s="65" t="s">
        <v>25</v>
      </c>
      <c r="C63" s="18"/>
      <c r="D63" s="18"/>
      <c r="E63" s="18"/>
      <c r="F63" s="85"/>
      <c r="G63" s="27">
        <f>C63+D63+E63</f>
        <v>0</v>
      </c>
      <c r="H63" s="18"/>
      <c r="I63" s="70">
        <f t="shared" si="2"/>
        <v>0</v>
      </c>
    </row>
    <row r="64" spans="1:9" ht="18" customHeight="1" thickBot="1" x14ac:dyDescent="0.25">
      <c r="A64" s="50" t="s">
        <v>10</v>
      </c>
      <c r="B64" s="69" t="s">
        <v>106</v>
      </c>
      <c r="C64" s="70">
        <v>70.8</v>
      </c>
      <c r="D64" s="70">
        <v>70.8</v>
      </c>
      <c r="E64" s="70">
        <v>70.8</v>
      </c>
      <c r="F64" s="86">
        <v>70.8</v>
      </c>
      <c r="G64" s="27">
        <f>C64+D64+E64+F64</f>
        <v>283.2</v>
      </c>
      <c r="H64" s="90">
        <v>291.2</v>
      </c>
      <c r="I64" s="26">
        <f t="shared" si="2"/>
        <v>8</v>
      </c>
    </row>
    <row r="65" spans="1:9" ht="18" customHeight="1" thickBot="1" x14ac:dyDescent="0.25">
      <c r="A65" s="49" t="s">
        <v>57</v>
      </c>
      <c r="B65" s="65" t="s">
        <v>26</v>
      </c>
      <c r="C65" s="18">
        <v>-11.8</v>
      </c>
      <c r="D65" s="18">
        <v>7.5</v>
      </c>
      <c r="E65" s="18">
        <v>30</v>
      </c>
      <c r="F65" s="85">
        <v>15.9</v>
      </c>
      <c r="G65" s="27">
        <f>C65+D65+E65+F65</f>
        <v>41.6</v>
      </c>
      <c r="H65" s="89">
        <v>211.7</v>
      </c>
      <c r="I65" s="26">
        <f t="shared" si="2"/>
        <v>170.1</v>
      </c>
    </row>
    <row r="66" spans="1:9" ht="18" customHeight="1" thickBot="1" x14ac:dyDescent="0.25">
      <c r="A66" s="50"/>
      <c r="B66" s="69" t="s">
        <v>27</v>
      </c>
      <c r="C66" s="70">
        <v>0</v>
      </c>
      <c r="D66" s="70"/>
      <c r="E66" s="70"/>
      <c r="F66" s="86">
        <v>7.5</v>
      </c>
      <c r="G66" s="27">
        <f>C66+D66+E66+F66</f>
        <v>7.5</v>
      </c>
      <c r="H66" s="70">
        <v>38</v>
      </c>
      <c r="I66" s="70">
        <f t="shared" si="2"/>
        <v>30.5</v>
      </c>
    </row>
    <row r="67" spans="1:9" ht="18" customHeight="1" thickBot="1" x14ac:dyDescent="0.25">
      <c r="A67" s="49" t="s">
        <v>61</v>
      </c>
      <c r="B67" s="65" t="s">
        <v>28</v>
      </c>
      <c r="C67" s="18">
        <v>-11.8</v>
      </c>
      <c r="D67" s="18">
        <v>7.5</v>
      </c>
      <c r="E67" s="18">
        <v>30</v>
      </c>
      <c r="F67" s="85">
        <v>8.4</v>
      </c>
      <c r="G67" s="27">
        <f>C67+D67+E67+F67</f>
        <v>34.1</v>
      </c>
      <c r="H67" s="89">
        <v>173.7</v>
      </c>
      <c r="I67" s="26">
        <f t="shared" si="2"/>
        <v>139.6</v>
      </c>
    </row>
    <row r="68" spans="1:9" ht="18" customHeight="1" thickBot="1" x14ac:dyDescent="0.25">
      <c r="A68" s="49" t="s">
        <v>62</v>
      </c>
      <c r="B68" s="65" t="s">
        <v>29</v>
      </c>
      <c r="C68" s="18"/>
      <c r="D68" s="18">
        <v>1.1000000000000001</v>
      </c>
      <c r="E68" s="18">
        <v>4.5</v>
      </c>
      <c r="F68" s="85">
        <v>1.3</v>
      </c>
      <c r="G68" s="27">
        <f>C68+D68+E68+F68</f>
        <v>6.8999999999999995</v>
      </c>
      <c r="H68" s="89">
        <v>26.1</v>
      </c>
      <c r="I68" s="26">
        <f t="shared" si="2"/>
        <v>19.200000000000003</v>
      </c>
    </row>
    <row r="69" spans="1:9" ht="18" customHeight="1" thickBot="1" x14ac:dyDescent="0.25">
      <c r="A69" s="49" t="s">
        <v>63</v>
      </c>
      <c r="B69" s="65" t="s">
        <v>30</v>
      </c>
      <c r="C69" s="18"/>
      <c r="D69" s="18"/>
      <c r="E69" s="18"/>
      <c r="F69" s="18"/>
      <c r="G69" s="18"/>
      <c r="H69" s="68"/>
      <c r="I69" s="70"/>
    </row>
    <row r="70" spans="1:9" ht="18" customHeight="1" thickBot="1" x14ac:dyDescent="0.3">
      <c r="A70" s="49" t="s">
        <v>64</v>
      </c>
      <c r="B70" s="65" t="s">
        <v>31</v>
      </c>
      <c r="C70" s="19"/>
      <c r="D70" s="19"/>
      <c r="E70" s="19"/>
      <c r="F70" s="19"/>
      <c r="G70" s="19"/>
      <c r="H70" s="88"/>
      <c r="I70" s="26"/>
    </row>
    <row r="71" spans="1:9" ht="18" customHeight="1" x14ac:dyDescent="0.25">
      <c r="A71" s="52"/>
      <c r="B71" s="35" t="s">
        <v>32</v>
      </c>
      <c r="C71" s="16"/>
      <c r="D71" s="16"/>
      <c r="E71" s="16"/>
      <c r="F71" s="16"/>
      <c r="G71" s="16"/>
      <c r="H71" s="67"/>
      <c r="I71" s="15"/>
    </row>
    <row r="72" spans="1:9" ht="18" customHeight="1" x14ac:dyDescent="0.25">
      <c r="A72" s="53"/>
      <c r="B72" s="36" t="s">
        <v>46</v>
      </c>
      <c r="C72" s="10"/>
      <c r="D72" s="10"/>
      <c r="E72" s="10"/>
      <c r="F72" s="10"/>
      <c r="G72" s="10"/>
      <c r="H72" s="12"/>
      <c r="I72" s="15"/>
    </row>
    <row r="73" spans="1:9" ht="18" customHeight="1" x14ac:dyDescent="0.25">
      <c r="A73" s="53"/>
      <c r="B73" s="36" t="s">
        <v>47</v>
      </c>
      <c r="C73" s="10"/>
      <c r="D73" s="10"/>
      <c r="E73" s="10"/>
      <c r="F73" s="10"/>
      <c r="G73" s="10"/>
      <c r="H73" s="12"/>
      <c r="I73" s="15"/>
    </row>
    <row r="74" spans="1:9" ht="18" customHeight="1" x14ac:dyDescent="0.25">
      <c r="A74" s="53"/>
      <c r="B74" s="36" t="s">
        <v>48</v>
      </c>
      <c r="C74" s="10"/>
      <c r="D74" s="10"/>
      <c r="E74" s="10"/>
      <c r="F74" s="10"/>
      <c r="G74" s="10"/>
      <c r="H74" s="12"/>
      <c r="I74" s="15"/>
    </row>
    <row r="75" spans="1:9" ht="18" customHeight="1" x14ac:dyDescent="0.25">
      <c r="A75" s="53"/>
      <c r="B75" s="36" t="s">
        <v>33</v>
      </c>
      <c r="C75" s="10"/>
      <c r="D75" s="10"/>
      <c r="E75" s="10"/>
      <c r="F75" s="10"/>
      <c r="G75" s="10"/>
      <c r="H75" s="12"/>
      <c r="I75" s="15"/>
    </row>
    <row r="76" spans="1:9" ht="18" customHeight="1" x14ac:dyDescent="0.25">
      <c r="A76" s="53"/>
      <c r="B76" s="36" t="s">
        <v>91</v>
      </c>
      <c r="C76" s="10"/>
      <c r="D76" s="10"/>
      <c r="E76" s="10"/>
      <c r="F76" s="10"/>
      <c r="G76" s="10"/>
      <c r="H76" s="12"/>
      <c r="I76" s="15"/>
    </row>
    <row r="77" spans="1:9" ht="18" customHeight="1" x14ac:dyDescent="0.25">
      <c r="A77" s="53"/>
      <c r="B77" s="36" t="s">
        <v>34</v>
      </c>
      <c r="C77" s="10"/>
      <c r="D77" s="10"/>
      <c r="E77" s="10"/>
      <c r="F77" s="10"/>
      <c r="G77" s="10"/>
      <c r="H77" s="12"/>
      <c r="I77" s="15"/>
    </row>
    <row r="78" spans="1:9" ht="18" customHeight="1" thickBot="1" x14ac:dyDescent="0.3">
      <c r="A78" s="54"/>
      <c r="B78" s="46" t="s">
        <v>35</v>
      </c>
      <c r="C78" s="14"/>
      <c r="D78" s="14"/>
      <c r="E78" s="14"/>
      <c r="F78" s="14"/>
      <c r="G78" s="14"/>
      <c r="H78" s="66"/>
      <c r="I78" s="15"/>
    </row>
    <row r="79" spans="1:9" ht="18" customHeight="1" thickBot="1" x14ac:dyDescent="0.3">
      <c r="A79" s="49" t="s">
        <v>65</v>
      </c>
      <c r="B79" s="65" t="s">
        <v>94</v>
      </c>
      <c r="C79" s="19"/>
      <c r="D79" s="19"/>
      <c r="E79" s="19"/>
      <c r="F79" s="19"/>
      <c r="G79" s="19"/>
      <c r="H79" s="68"/>
      <c r="I79" s="15"/>
    </row>
    <row r="80" spans="1:9" ht="18" customHeight="1" x14ac:dyDescent="0.25">
      <c r="A80" s="52"/>
      <c r="B80" s="35" t="s">
        <v>36</v>
      </c>
      <c r="C80" s="16"/>
      <c r="D80" s="16"/>
      <c r="E80" s="16"/>
      <c r="F80" s="16"/>
      <c r="G80" s="16"/>
      <c r="H80" s="67"/>
      <c r="I80" s="15"/>
    </row>
    <row r="81" spans="1:9" ht="18" customHeight="1" x14ac:dyDescent="0.25">
      <c r="A81" s="53"/>
      <c r="B81" s="36" t="s">
        <v>90</v>
      </c>
      <c r="C81" s="10"/>
      <c r="D81" s="10"/>
      <c r="E81" s="10"/>
      <c r="F81" s="10"/>
      <c r="G81" s="10"/>
      <c r="H81" s="12"/>
      <c r="I81" s="15"/>
    </row>
    <row r="82" spans="1:9" ht="18" customHeight="1" x14ac:dyDescent="0.25">
      <c r="A82" s="53"/>
      <c r="B82" s="36" t="s">
        <v>36</v>
      </c>
      <c r="C82" s="10"/>
      <c r="D82" s="10"/>
      <c r="E82" s="10"/>
      <c r="F82" s="10"/>
      <c r="G82" s="10"/>
      <c r="H82" s="12"/>
      <c r="I82" s="15"/>
    </row>
    <row r="83" spans="1:9" ht="18" customHeight="1" x14ac:dyDescent="0.25">
      <c r="A83" s="53"/>
      <c r="B83" s="36" t="s">
        <v>100</v>
      </c>
      <c r="C83" s="10"/>
      <c r="D83" s="10"/>
      <c r="E83" s="10"/>
      <c r="F83" s="10"/>
      <c r="G83" s="10"/>
      <c r="H83" s="12"/>
      <c r="I83" s="15"/>
    </row>
    <row r="84" spans="1:9" ht="18" customHeight="1" x14ac:dyDescent="0.25">
      <c r="A84" s="53"/>
      <c r="B84" s="36" t="s">
        <v>36</v>
      </c>
      <c r="C84" s="10"/>
      <c r="D84" s="10"/>
      <c r="E84" s="10"/>
      <c r="F84" s="10"/>
      <c r="G84" s="10"/>
      <c r="H84" s="12"/>
      <c r="I84" s="15"/>
    </row>
    <row r="85" spans="1:9" ht="18" customHeight="1" x14ac:dyDescent="0.25">
      <c r="A85" s="53"/>
      <c r="B85" s="36" t="s">
        <v>109</v>
      </c>
      <c r="C85" s="10"/>
      <c r="D85" s="10"/>
      <c r="E85" s="10"/>
      <c r="F85" s="10"/>
      <c r="G85" s="10"/>
      <c r="H85" s="12"/>
      <c r="I85" s="15"/>
    </row>
    <row r="86" spans="1:9" ht="18" customHeight="1" thickBot="1" x14ac:dyDescent="0.3">
      <c r="A86" s="54"/>
      <c r="B86" s="46" t="s">
        <v>36</v>
      </c>
      <c r="C86" s="14"/>
      <c r="D86" s="14"/>
      <c r="E86" s="14"/>
      <c r="F86" s="14"/>
      <c r="G86" s="14"/>
      <c r="H86" s="66"/>
      <c r="I86" s="15"/>
    </row>
    <row r="87" spans="1:9" ht="18" customHeight="1" thickBot="1" x14ac:dyDescent="0.3">
      <c r="A87" s="49" t="s">
        <v>58</v>
      </c>
      <c r="B87" s="65" t="s">
        <v>97</v>
      </c>
      <c r="C87" s="19"/>
      <c r="D87" s="19"/>
      <c r="E87" s="19"/>
      <c r="F87" s="19"/>
      <c r="G87" s="19"/>
      <c r="H87" s="68"/>
      <c r="I87" s="15"/>
    </row>
    <row r="88" spans="1:9" ht="18" customHeight="1" x14ac:dyDescent="0.25">
      <c r="A88" s="52"/>
      <c r="B88" s="35" t="s">
        <v>37</v>
      </c>
      <c r="C88" s="16"/>
      <c r="D88" s="16"/>
      <c r="E88" s="16"/>
      <c r="F88" s="16"/>
      <c r="G88" s="16"/>
      <c r="H88" s="67"/>
      <c r="I88" s="15"/>
    </row>
    <row r="89" spans="1:9" ht="18" customHeight="1" x14ac:dyDescent="0.25">
      <c r="A89" s="53"/>
      <c r="B89" s="36" t="s">
        <v>90</v>
      </c>
      <c r="C89" s="10"/>
      <c r="D89" s="10"/>
      <c r="E89" s="10"/>
      <c r="F89" s="10"/>
      <c r="G89" s="10"/>
      <c r="H89" s="12"/>
      <c r="I89" s="15"/>
    </row>
    <row r="90" spans="1:9" ht="18" customHeight="1" x14ac:dyDescent="0.25">
      <c r="A90" s="53"/>
      <c r="B90" s="36" t="s">
        <v>37</v>
      </c>
      <c r="C90" s="10"/>
      <c r="D90" s="10"/>
      <c r="E90" s="10"/>
      <c r="F90" s="10"/>
      <c r="G90" s="10"/>
      <c r="H90" s="12"/>
      <c r="I90" s="15"/>
    </row>
    <row r="91" spans="1:9" ht="18" customHeight="1" x14ac:dyDescent="0.25">
      <c r="A91" s="53"/>
      <c r="B91" s="36" t="s">
        <v>100</v>
      </c>
      <c r="C91" s="10"/>
      <c r="D91" s="10"/>
      <c r="E91" s="10"/>
      <c r="F91" s="10"/>
      <c r="G91" s="10"/>
      <c r="H91" s="12"/>
      <c r="I91" s="15"/>
    </row>
    <row r="92" spans="1:9" ht="18" customHeight="1" x14ac:dyDescent="0.25">
      <c r="A92" s="53"/>
      <c r="B92" s="36" t="s">
        <v>66</v>
      </c>
      <c r="C92" s="10"/>
      <c r="D92" s="10"/>
      <c r="E92" s="10"/>
      <c r="F92" s="10"/>
      <c r="G92" s="10"/>
      <c r="H92" s="12"/>
      <c r="I92" s="15"/>
    </row>
    <row r="93" spans="1:9" ht="18" customHeight="1" x14ac:dyDescent="0.25">
      <c r="A93" s="53"/>
      <c r="B93" s="36" t="s">
        <v>109</v>
      </c>
      <c r="C93" s="10"/>
      <c r="D93" s="10"/>
      <c r="E93" s="10"/>
      <c r="F93" s="10"/>
      <c r="G93" s="10"/>
      <c r="H93" s="12"/>
      <c r="I93" s="15"/>
    </row>
    <row r="94" spans="1:9" ht="18" customHeight="1" x14ac:dyDescent="0.25">
      <c r="A94" s="53"/>
      <c r="B94" s="36" t="s">
        <v>111</v>
      </c>
      <c r="C94" s="10"/>
      <c r="D94" s="10"/>
      <c r="E94" s="10"/>
      <c r="F94" s="10"/>
      <c r="G94" s="10"/>
      <c r="H94" s="12"/>
      <c r="I94" s="15"/>
    </row>
    <row r="95" spans="1:9" ht="18" customHeight="1" x14ac:dyDescent="0.2">
      <c r="A95" s="53"/>
      <c r="B95" s="36" t="s">
        <v>38</v>
      </c>
      <c r="C95" s="9">
        <v>12</v>
      </c>
      <c r="D95" s="9">
        <v>12.25</v>
      </c>
      <c r="E95" s="9">
        <v>12.25</v>
      </c>
      <c r="F95" s="9">
        <v>12.25</v>
      </c>
      <c r="G95" s="11">
        <v>12.25</v>
      </c>
      <c r="H95" s="9">
        <v>13.25</v>
      </c>
      <c r="I95" s="15">
        <f>H95-G95</f>
        <v>1</v>
      </c>
    </row>
    <row r="96" spans="1:9" ht="18" customHeight="1" thickBot="1" x14ac:dyDescent="0.25">
      <c r="A96" s="54"/>
      <c r="B96" s="46" t="s">
        <v>39</v>
      </c>
      <c r="C96" s="13">
        <v>2</v>
      </c>
      <c r="D96" s="13">
        <v>3</v>
      </c>
      <c r="E96" s="13">
        <v>3</v>
      </c>
      <c r="F96" s="13">
        <v>3</v>
      </c>
      <c r="G96" s="21">
        <v>3</v>
      </c>
      <c r="H96" s="13">
        <v>3</v>
      </c>
      <c r="I96" s="15">
        <f>H96-G96</f>
        <v>0</v>
      </c>
    </row>
    <row r="97" spans="1:9" ht="18" customHeight="1" thickBot="1" x14ac:dyDescent="0.25">
      <c r="A97" s="64" t="s">
        <v>59</v>
      </c>
      <c r="B97" s="7" t="s">
        <v>40</v>
      </c>
      <c r="C97" s="23">
        <v>2681</v>
      </c>
      <c r="D97" s="23">
        <v>2277</v>
      </c>
      <c r="E97" s="23">
        <v>2353</v>
      </c>
      <c r="F97" s="23">
        <v>2382</v>
      </c>
      <c r="G97" s="23">
        <v>2802</v>
      </c>
      <c r="H97" s="23">
        <v>3240</v>
      </c>
      <c r="I97" s="15">
        <f>H97-G97</f>
        <v>438</v>
      </c>
    </row>
    <row r="98" spans="1:9" ht="18" customHeight="1" thickBot="1" x14ac:dyDescent="0.25">
      <c r="A98" s="49" t="s">
        <v>60</v>
      </c>
      <c r="B98" s="65" t="s">
        <v>39</v>
      </c>
      <c r="C98" s="23">
        <v>2800</v>
      </c>
      <c r="D98" s="23">
        <v>3644</v>
      </c>
      <c r="E98" s="23">
        <v>3667</v>
      </c>
      <c r="F98" s="23">
        <v>3756</v>
      </c>
      <c r="G98" s="76">
        <v>3467</v>
      </c>
      <c r="H98" s="23">
        <v>3667</v>
      </c>
      <c r="I98" s="15">
        <f>H98-G98</f>
        <v>200</v>
      </c>
    </row>
    <row r="100" spans="1:9" ht="18.75" x14ac:dyDescent="0.3">
      <c r="A100" s="91" t="s">
        <v>120</v>
      </c>
      <c r="B100" s="91"/>
      <c r="D100" s="92" t="s">
        <v>121</v>
      </c>
      <c r="E100" s="92"/>
      <c r="F100" s="92"/>
      <c r="G100" s="92"/>
    </row>
    <row r="102" spans="1:9" ht="18.75" x14ac:dyDescent="0.3">
      <c r="A102" s="91" t="s">
        <v>41</v>
      </c>
      <c r="B102" s="91"/>
      <c r="D102" s="92" t="s">
        <v>122</v>
      </c>
      <c r="E102" s="92"/>
      <c r="F102" s="92"/>
      <c r="G102" s="92"/>
    </row>
  </sheetData>
  <mergeCells count="7">
    <mergeCell ref="A102:B102"/>
    <mergeCell ref="D102:G102"/>
    <mergeCell ref="A1:I1"/>
    <mergeCell ref="A2:I2"/>
    <mergeCell ref="A100:B100"/>
    <mergeCell ref="D100:G100"/>
    <mergeCell ref="C3:G3"/>
  </mergeCells>
  <phoneticPr fontId="10" type="noConversion"/>
  <pageMargins left="0.7" right="0.7" top="0.75" bottom="0.75" header="0.3" footer="0.3"/>
  <pageSetup paperSize="9" scale="76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2017-02-20T12:17:31Z</cp:lastPrinted>
  <dcterms:created xsi:type="dcterms:W3CDTF">1996-10-08T23:32:33Z</dcterms:created>
  <dcterms:modified xsi:type="dcterms:W3CDTF">2017-04-04T08:38:40Z</dcterms:modified>
</cp:coreProperties>
</file>